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18.2\datos compartidos\2_LOGISTICA_2022\"/>
    </mc:Choice>
  </mc:AlternateContent>
  <bookViews>
    <workbookView xWindow="0" yWindow="0" windowWidth="28800" windowHeight="12435" tabRatio="748"/>
  </bookViews>
  <sheets>
    <sheet name="Hoja de pedido" sheetId="1" r:id="rId1"/>
    <sheet name="Mobiliario" sheetId="7" r:id="rId2"/>
    <sheet name="Maquinaria utensilios de apoyo" sheetId="8" r:id="rId3"/>
    <sheet name="Mantelería" sheetId="6" r:id="rId4"/>
    <sheet name="Vajilla" sheetId="3" r:id="rId5"/>
    <sheet name="Cubertería" sheetId="4" r:id="rId6"/>
    <sheet name="Cristalería" sheetId="5" r:id="rId7"/>
    <sheet name="Artículos" sheetId="2" r:id="rId8"/>
  </sheets>
  <definedNames>
    <definedName name="_xlnm._FilterDatabase" localSheetId="6" hidden="1">Cristalería!$G$2:$T$14</definedName>
    <definedName name="_MailEndCompose" localSheetId="0">'Hoja de pedido'!$I$8</definedName>
    <definedName name="Apoyo_al_servicio_y_cocina">'Maquinaria utensilios de apoyo'!$I$2:$I$24</definedName>
    <definedName name="Apoyo_salon">'Maquinaria utensilios de apoyo'!$E$2:'Maquinaria utensilios de apoyo'!$E$2:$E$11</definedName>
    <definedName name="Bague">Cubertería!$C$54:$C$62</definedName>
    <definedName name="Cabernet">Cristalería!$H$3:$H$5</definedName>
    <definedName name="Cobre">Cubertería!$C$75:$C$84</definedName>
    <definedName name="Design">Cubertería!$C$18:$C$28</definedName>
    <definedName name="Electrodomésticos_y_estufa">'Maquinaria utensilios de apoyo'!$A$2:$A$24</definedName>
    <definedName name="Imperio">Cubertería!$C$4:$C$16</definedName>
    <definedName name="Irene">Cubertería!$C$42:$C$51</definedName>
    <definedName name="Istambul">Cubertería!$C$64:$C$73</definedName>
    <definedName name="Liso">Cubertería!$C$30:$C$40</definedName>
    <definedName name="Mantelería">Mantelería!$B$2:$B$44</definedName>
    <definedName name="MODELO">Mobiliario!$B$3:$B$17</definedName>
    <definedName name="MODELOSILLA">'Hoja de pedido'!$C$12</definedName>
    <definedName name="PRECIO">Mobiliario!$C$3:$C$17</definedName>
    <definedName name="Princesa">Cristalería!$O$4:$O$5</definedName>
    <definedName name="Sillas_recepción">Mobiliario!$F$1:$F$6</definedName>
    <definedName name="Tipo_de_cubertería">Cubertería!$G$2:$G$9</definedName>
    <definedName name="Tipos_de_mesas">Mobiliario!$B$27:$B$55</definedName>
    <definedName name="Tipos_de_sillas">Mobiliario!$B$2:$B$165:'Maquinaria utensilios de apoyo'!$C$1514</definedName>
    <definedName name="Tipos_mesas">Mobiliario!$B$26:$B$55</definedName>
    <definedName name="Tornado">Loza[[#All],[Tornado]]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1" l="1"/>
  <c r="B34" i="1"/>
  <c r="B33" i="1"/>
  <c r="B16" i="1"/>
  <c r="B15" i="1"/>
  <c r="B14" i="1"/>
  <c r="B85" i="1" l="1"/>
  <c r="B84" i="1"/>
  <c r="B83" i="1"/>
  <c r="B82" i="1"/>
  <c r="B63" i="1" l="1"/>
  <c r="B62" i="1"/>
  <c r="B61" i="1"/>
  <c r="B36" i="1" l="1"/>
  <c r="B32" i="1"/>
  <c r="B31" i="1"/>
  <c r="B44" i="1" l="1"/>
  <c r="B43" i="1"/>
  <c r="B9" i="1"/>
  <c r="B19" i="1" l="1"/>
  <c r="B37" i="1" l="1"/>
  <c r="B30" i="1"/>
  <c r="B29" i="1"/>
  <c r="B80" i="1"/>
  <c r="B81" i="1"/>
  <c r="B23" i="1"/>
  <c r="B22" i="1"/>
  <c r="B21" i="1"/>
  <c r="B20" i="1"/>
  <c r="B59" i="1"/>
  <c r="B70" i="1"/>
  <c r="B60" i="1" l="1"/>
  <c r="B49" i="1"/>
  <c r="B48" i="1"/>
  <c r="B47" i="1"/>
  <c r="B46" i="1"/>
  <c r="B64" i="1" l="1"/>
  <c r="B40" i="1" l="1"/>
  <c r="B41" i="1"/>
  <c r="B42" i="1"/>
  <c r="B39" i="1"/>
  <c r="B57" i="1"/>
  <c r="B56" i="1"/>
  <c r="B55" i="1"/>
  <c r="B54" i="1"/>
  <c r="B53" i="1"/>
  <c r="B52" i="1"/>
  <c r="B51" i="1"/>
  <c r="B78" i="1" l="1"/>
  <c r="B77" i="1"/>
  <c r="B90" i="1"/>
  <c r="B86" i="1" l="1"/>
  <c r="B75" i="1" l="1"/>
  <c r="B74" i="1"/>
  <c r="B89" i="1" l="1"/>
  <c r="B73" i="1"/>
  <c r="B72" i="1"/>
  <c r="B71" i="1"/>
  <c r="B68" i="1"/>
  <c r="B67" i="1"/>
  <c r="B27" i="1"/>
  <c r="B26" i="1"/>
  <c r="B17" i="1"/>
  <c r="B13" i="1"/>
  <c r="B12" i="1"/>
  <c r="B11" i="1"/>
  <c r="B10" i="1"/>
  <c r="B25" i="1" l="1"/>
  <c r="B88" i="1" l="1"/>
  <c r="E93" i="1" l="1"/>
  <c r="F93" i="1" l="1"/>
  <c r="G93" i="1" l="1"/>
  <c r="H93" i="1" s="1"/>
  <c r="D92" i="1"/>
</calcChain>
</file>

<file path=xl/sharedStrings.xml><?xml version="1.0" encoding="utf-8"?>
<sst xmlns="http://schemas.openxmlformats.org/spreadsheetml/2006/main" count="1808" uniqueCount="901">
  <si>
    <t>Cliente</t>
  </si>
  <si>
    <t>Tlf.:</t>
  </si>
  <si>
    <t>Invitados:</t>
  </si>
  <si>
    <t xml:space="preserve">Direccion </t>
  </si>
  <si>
    <t>@</t>
  </si>
  <si>
    <t>Recogida:</t>
  </si>
  <si>
    <t>Carta Porte  Conductor                                                                      DNI</t>
  </si>
  <si>
    <t xml:space="preserve">Codigo </t>
  </si>
  <si>
    <t>Descripcion</t>
  </si>
  <si>
    <t>Cantidad</t>
  </si>
  <si>
    <t>$</t>
  </si>
  <si>
    <t>Faltas</t>
  </si>
  <si>
    <t xml:space="preserve">ALBARÁN </t>
  </si>
  <si>
    <t>MESAS</t>
  </si>
  <si>
    <t>-</t>
  </si>
  <si>
    <t>SILLAS</t>
  </si>
  <si>
    <t>Trabaj. entrega</t>
  </si>
  <si>
    <t>Apoyo al mobiliario</t>
  </si>
  <si>
    <t>Trabaj. recoge</t>
  </si>
  <si>
    <t>MANTELERÍA</t>
  </si>
  <si>
    <t>VAJILLA</t>
  </si>
  <si>
    <t>Luna</t>
  </si>
  <si>
    <t>Otro_vajilla</t>
  </si>
  <si>
    <t>CUBERTERÍA</t>
  </si>
  <si>
    <t>Cobre</t>
  </si>
  <si>
    <t>CRISTALERÍA</t>
  </si>
  <si>
    <t>Otros_cristalería</t>
  </si>
  <si>
    <t>Barra libre</t>
  </si>
  <si>
    <t>Apoyo al salón</t>
  </si>
  <si>
    <t>Apoyo al servicio y cocina</t>
  </si>
  <si>
    <t>Electrodomésticos y estufa</t>
  </si>
  <si>
    <t xml:space="preserve">Entrega y recogida </t>
  </si>
  <si>
    <t>T. Bruto</t>
  </si>
  <si>
    <t>T. Líquido</t>
  </si>
  <si>
    <t>IVA 21%</t>
  </si>
  <si>
    <t>TOTAL FRA.</t>
  </si>
  <si>
    <t xml:space="preserve">PROMEDIO </t>
  </si>
  <si>
    <t>Tipos de sillas</t>
  </si>
  <si>
    <t>Código</t>
  </si>
  <si>
    <t>Silla haya plegable</t>
  </si>
  <si>
    <t>02001</t>
  </si>
  <si>
    <t>Silla PVC</t>
  </si>
  <si>
    <t>02002</t>
  </si>
  <si>
    <t>Silla convención black</t>
  </si>
  <si>
    <t>02003</t>
  </si>
  <si>
    <t>Silla napoleón fija</t>
  </si>
  <si>
    <t>02004</t>
  </si>
  <si>
    <t>Silla napoleón plegable decapé</t>
  </si>
  <si>
    <t>02005</t>
  </si>
  <si>
    <t>Silla tiffany chiavari</t>
  </si>
  <si>
    <t>02006</t>
  </si>
  <si>
    <t>SIlla forja</t>
  </si>
  <si>
    <t>02008</t>
  </si>
  <si>
    <t xml:space="preserve">Silla crossback bemgue </t>
  </si>
  <si>
    <t>02014</t>
  </si>
  <si>
    <t>Silla crossback biege decapé</t>
  </si>
  <si>
    <t>02009</t>
  </si>
  <si>
    <t>Silla rural vintage</t>
  </si>
  <si>
    <t>02010</t>
  </si>
  <si>
    <t xml:space="preserve">Taburete tolix blanco </t>
  </si>
  <si>
    <t>02011</t>
  </si>
  <si>
    <t xml:space="preserve">Taburete tolix antique </t>
  </si>
  <si>
    <t>02017</t>
  </si>
  <si>
    <t>Taburete tolix negro</t>
  </si>
  <si>
    <t>02015</t>
  </si>
  <si>
    <t>Taburete bamboo</t>
  </si>
  <si>
    <t>02012</t>
  </si>
  <si>
    <t>Banca ceremonial</t>
  </si>
  <si>
    <t>02013</t>
  </si>
  <si>
    <t>Silla bamboo</t>
  </si>
  <si>
    <t>Silla de jardín</t>
  </si>
  <si>
    <t>02016</t>
  </si>
  <si>
    <t>Silla tijera decapé</t>
  </si>
  <si>
    <t>02007</t>
  </si>
  <si>
    <t>Pack chill-out (60personas)</t>
  </si>
  <si>
    <t>02018</t>
  </si>
  <si>
    <t>Tipos de mesa</t>
  </si>
  <si>
    <t>Rectangular</t>
  </si>
  <si>
    <t>Mesa rectangular polietileno (1,83x0,76mts)</t>
  </si>
  <si>
    <t>01001</t>
  </si>
  <si>
    <t xml:space="preserve">Mesa Cristal </t>
  </si>
  <si>
    <t>02026</t>
  </si>
  <si>
    <t>Mesa escuela polietileno (1,83x0,45mts)</t>
  </si>
  <si>
    <t>01002</t>
  </si>
  <si>
    <t xml:space="preserve">Mesa rectangular 1,83x0,76 AJUSTABLE ALTURA  </t>
  </si>
  <si>
    <t>01040</t>
  </si>
  <si>
    <t>Redonda</t>
  </si>
  <si>
    <t>Mesa redonda polietileno (1,5mts)</t>
  </si>
  <si>
    <t>01005</t>
  </si>
  <si>
    <t>Mesa redonda PVC CON MULETÓN (1,8mts)</t>
  </si>
  <si>
    <t>01006</t>
  </si>
  <si>
    <t>Mesa redonda polietileno (1,6mts)</t>
  </si>
  <si>
    <t>01007</t>
  </si>
  <si>
    <t>Tablero madera 2x1,20mts</t>
  </si>
  <si>
    <t>01008</t>
  </si>
  <si>
    <t>Galirón polietileno (1,2x0,6mts)</t>
  </si>
  <si>
    <t>01009</t>
  </si>
  <si>
    <t>Mesa aperitivo (1,2mts)</t>
  </si>
  <si>
    <t>01010</t>
  </si>
  <si>
    <t>Mesa aperitivo (0,8mts)</t>
  </si>
  <si>
    <t>01011</t>
  </si>
  <si>
    <t>Velador alto polietileno plegable (0,80mts)</t>
  </si>
  <si>
    <t>01012</t>
  </si>
  <si>
    <t>Velador bajo polietileno (0,8mts)</t>
  </si>
  <si>
    <t>01014</t>
  </si>
  <si>
    <t>Velador alto sevillano cuadrado (1,2mts)</t>
  </si>
  <si>
    <t>01015</t>
  </si>
  <si>
    <t>Galleta suplemento (1,8mts)</t>
  </si>
  <si>
    <t>01025</t>
  </si>
  <si>
    <t>Galleta suplemento (1,6mts)</t>
  </si>
  <si>
    <t>01016</t>
  </si>
  <si>
    <t>Galleta ovalada presidencial (3piezasx1,3mts)</t>
  </si>
  <si>
    <t>01017</t>
  </si>
  <si>
    <t>Galleta suplemento (2mts)</t>
  </si>
  <si>
    <t>01018</t>
  </si>
  <si>
    <t>Mesa presidencial</t>
  </si>
  <si>
    <t>01019</t>
  </si>
  <si>
    <t>Mesa rectg. 2x 1,20 mts + Muletón</t>
  </si>
  <si>
    <t>01021</t>
  </si>
  <si>
    <t>Mesa Baja Anna T. nogal-P. beige (1,8x1,2)</t>
  </si>
  <si>
    <t>01022</t>
  </si>
  <si>
    <t>Mesa Alta Anna T. nogal-P. beige (1,8x0,80)</t>
  </si>
  <si>
    <t>01020</t>
  </si>
  <si>
    <t>Mesa Baja Alba T. beige-P. bemgue (1,8x1,2)</t>
  </si>
  <si>
    <t>01026</t>
  </si>
  <si>
    <t>Mesa Alta Alba T. beige-P.bemgue (1,8x0,8x1,1)</t>
  </si>
  <si>
    <t>02024</t>
  </si>
  <si>
    <t>Mesa Redonda Alba T.beige-p.bemgue</t>
  </si>
  <si>
    <t>02027</t>
  </si>
  <si>
    <t xml:space="preserve">Mesa Redonda Anna T. nogal-P. beige </t>
  </si>
  <si>
    <t>Juego mesa sevillana</t>
  </si>
  <si>
    <t>Velador bamboo</t>
  </si>
  <si>
    <t>02025</t>
  </si>
  <si>
    <t>0</t>
  </si>
  <si>
    <t>Vitrina vertical</t>
  </si>
  <si>
    <t>74,00</t>
  </si>
  <si>
    <t>07002</t>
  </si>
  <si>
    <t>Mostrador de madera (1,80mts)</t>
  </si>
  <si>
    <t>32,00</t>
  </si>
  <si>
    <t>07011</t>
  </si>
  <si>
    <t>Espuerta</t>
  </si>
  <si>
    <t>2,00</t>
  </si>
  <si>
    <t>07026</t>
  </si>
  <si>
    <t>Vitrina suelo</t>
  </si>
  <si>
    <t>115,00</t>
  </si>
  <si>
    <t>07003</t>
  </si>
  <si>
    <t>Portaplato (palillero)</t>
  </si>
  <si>
    <t>30,00</t>
  </si>
  <si>
    <t>07017</t>
  </si>
  <si>
    <t>Brazo batidora</t>
  </si>
  <si>
    <t>55,00</t>
  </si>
  <si>
    <t>07027</t>
  </si>
  <si>
    <t>Separador (black forja)</t>
  </si>
  <si>
    <t>38,00</t>
  </si>
  <si>
    <t>07018</t>
  </si>
  <si>
    <t>Rustidera cocina</t>
  </si>
  <si>
    <t>07028</t>
  </si>
  <si>
    <t>Plancha 0,6mts</t>
  </si>
  <si>
    <t>35,00</t>
  </si>
  <si>
    <t>07004</t>
  </si>
  <si>
    <t>Sombrilla (3x3mts)</t>
  </si>
  <si>
    <t>07019</t>
  </si>
  <si>
    <t>Jarra termo 1lt</t>
  </si>
  <si>
    <t>3,00</t>
  </si>
  <si>
    <t>07029</t>
  </si>
  <si>
    <t>Plancha 0,8mts</t>
  </si>
  <si>
    <t>40,00</t>
  </si>
  <si>
    <t>07005</t>
  </si>
  <si>
    <t>Lechera 1lt</t>
  </si>
  <si>
    <t>07030</t>
  </si>
  <si>
    <t>Plancha 1,2mts</t>
  </si>
  <si>
    <t>07006</t>
  </si>
  <si>
    <t>Carpa particular</t>
  </si>
  <si>
    <t>150,00</t>
  </si>
  <si>
    <t>07023</t>
  </si>
  <si>
    <t>Cafetera</t>
  </si>
  <si>
    <t>1,50</t>
  </si>
  <si>
    <t>07031</t>
  </si>
  <si>
    <t xml:space="preserve">Horno convección </t>
  </si>
  <si>
    <t>600,00</t>
  </si>
  <si>
    <t>Carpa profesional</t>
  </si>
  <si>
    <t>125,00</t>
  </si>
  <si>
    <t>07024</t>
  </si>
  <si>
    <t>Tetera</t>
  </si>
  <si>
    <t>07032</t>
  </si>
  <si>
    <t>Freidora cubeta 12lts</t>
  </si>
  <si>
    <t>07007</t>
  </si>
  <si>
    <t>Termo 9,5lt</t>
  </si>
  <si>
    <t>7,00</t>
  </si>
  <si>
    <t>07033</t>
  </si>
  <si>
    <t xml:space="preserve">Freidora pie gas 15lts </t>
  </si>
  <si>
    <t>90</t>
  </si>
  <si>
    <t>07008</t>
  </si>
  <si>
    <t>Trona bebé</t>
  </si>
  <si>
    <t>07025</t>
  </si>
  <si>
    <t>Marmita</t>
  </si>
  <si>
    <t>07034</t>
  </si>
  <si>
    <t>Freidora 2cubetas gas 15+15lts</t>
  </si>
  <si>
    <t>110,00</t>
  </si>
  <si>
    <t>07009</t>
  </si>
  <si>
    <t>Rondón</t>
  </si>
  <si>
    <t>07035</t>
  </si>
  <si>
    <t>Freidora 2cubetas gas 20+20lts</t>
  </si>
  <si>
    <t>120</t>
  </si>
  <si>
    <t>07010</t>
  </si>
  <si>
    <t>Perol</t>
  </si>
  <si>
    <t>07036</t>
  </si>
  <si>
    <t xml:space="preserve">Sombrilla (3x3mts) Beige </t>
  </si>
  <si>
    <t>Cubo de Fiesta Oval Zinc</t>
  </si>
  <si>
    <t>07037</t>
  </si>
  <si>
    <t>Congelador</t>
  </si>
  <si>
    <t>50,00</t>
  </si>
  <si>
    <t>07012</t>
  </si>
  <si>
    <t>Cubo de Fiesta Redondo 45</t>
  </si>
  <si>
    <t>07038</t>
  </si>
  <si>
    <t>Botellero</t>
  </si>
  <si>
    <t>43,00</t>
  </si>
  <si>
    <t>07013</t>
  </si>
  <si>
    <t>Cubitera</t>
  </si>
  <si>
    <t>07039</t>
  </si>
  <si>
    <t>Lavavasos</t>
  </si>
  <si>
    <t>60,00</t>
  </si>
  <si>
    <t>07014</t>
  </si>
  <si>
    <t>Pie de cubitera</t>
  </si>
  <si>
    <t>07040</t>
  </si>
  <si>
    <t>Carro caliente</t>
  </si>
  <si>
    <t>180,00</t>
  </si>
  <si>
    <t>07020</t>
  </si>
  <si>
    <t>Soporte para nº</t>
  </si>
  <si>
    <t>07041</t>
  </si>
  <si>
    <t>Rejilla carro caliente</t>
  </si>
  <si>
    <t>25,00</t>
  </si>
  <si>
    <t>07021</t>
  </si>
  <si>
    <t>Candelabro</t>
  </si>
  <si>
    <t>07042</t>
  </si>
  <si>
    <t>Bandeja gastronor</t>
  </si>
  <si>
    <t>6,00</t>
  </si>
  <si>
    <t>07022</t>
  </si>
  <si>
    <t>Bandeja Rectangular Formica 48X36</t>
  </si>
  <si>
    <t>07043</t>
  </si>
  <si>
    <t xml:space="preserve">Lavavasos industrial </t>
  </si>
  <si>
    <t>07047</t>
  </si>
  <si>
    <t>07044</t>
  </si>
  <si>
    <t>Estufa champiñón</t>
  </si>
  <si>
    <t>53,00</t>
  </si>
  <si>
    <t>07015</t>
  </si>
  <si>
    <t>07046</t>
  </si>
  <si>
    <t>Estufa champiñón (con bombona)</t>
  </si>
  <si>
    <t>65,00</t>
  </si>
  <si>
    <t>07016</t>
  </si>
  <si>
    <t>Termo 1lt Golf</t>
  </si>
  <si>
    <t>1</t>
  </si>
  <si>
    <t xml:space="preserve">Ponchera </t>
  </si>
  <si>
    <t>07048</t>
  </si>
  <si>
    <t>Jarra Lechera 920 cc</t>
  </si>
  <si>
    <t>07049</t>
  </si>
  <si>
    <t xml:space="preserve">Pinza hielo </t>
  </si>
  <si>
    <t>07050</t>
  </si>
  <si>
    <t>=BUSCARV(C72;'</t>
  </si>
  <si>
    <t>Mantelería</t>
  </si>
  <si>
    <t xml:space="preserve">Mantel redondo 1,8mts Satén </t>
  </si>
  <si>
    <t>06001</t>
  </si>
  <si>
    <t>Mantel redondo 1,8mts Lino Beig</t>
  </si>
  <si>
    <t>06028</t>
  </si>
  <si>
    <t>Mantel redondo 1,80mts Lino Piedra</t>
  </si>
  <si>
    <t>060010</t>
  </si>
  <si>
    <t>Mantel redondo 1,80mts Rafia</t>
  </si>
  <si>
    <t>06005</t>
  </si>
  <si>
    <t>Mantel redondo 1,80mts Rafia  Brocado,Esterilla</t>
  </si>
  <si>
    <t>06026</t>
  </si>
  <si>
    <t>Mantel redondo 1,80mts Cartuja</t>
  </si>
  <si>
    <t>06027</t>
  </si>
  <si>
    <t>Mantel redondo recepción 1,2mts</t>
  </si>
  <si>
    <t>06003</t>
  </si>
  <si>
    <t xml:space="preserve">Mantel redondo 1,6mts Satén </t>
  </si>
  <si>
    <t>06002</t>
  </si>
  <si>
    <t>Mantel redondo 1,6mts Lino Beig</t>
  </si>
  <si>
    <t>Mantel redondo 1,60mts Lino Piedra</t>
  </si>
  <si>
    <t xml:space="preserve">Mantel redondo 1,60mts Rafia </t>
  </si>
  <si>
    <t>Mantel redondo 1,60mts Rafia  Brocado,Esterilla</t>
  </si>
  <si>
    <t>Mantel redondo 1,60mts Cartuja</t>
  </si>
  <si>
    <t>Mantel redondo recepción 0,8mts</t>
  </si>
  <si>
    <t>06006</t>
  </si>
  <si>
    <t>Mantel velador alto ajustable</t>
  </si>
  <si>
    <t>06007</t>
  </si>
  <si>
    <t>Mantel rectangular pico redondo 1,8mts</t>
  </si>
  <si>
    <t>06021</t>
  </si>
  <si>
    <t>Mantel rectangular galirón 1,2x0,6mts</t>
  </si>
  <si>
    <t>06008</t>
  </si>
  <si>
    <t>Mantel rect. Cuadros azules 3,4x3,4 mts</t>
  </si>
  <si>
    <t>06009</t>
  </si>
  <si>
    <t>Cubremantel redondo 1,8mts lino</t>
  </si>
  <si>
    <t>06010</t>
  </si>
  <si>
    <t>Cubremantel redondo satén 1,8mts</t>
  </si>
  <si>
    <t>06011</t>
  </si>
  <si>
    <t>Cubremantel guipur 1,8mts</t>
  </si>
  <si>
    <t>06012</t>
  </si>
  <si>
    <t>Cubremantel redondo 1,6mts</t>
  </si>
  <si>
    <t>06013</t>
  </si>
  <si>
    <t>Cubremantel recepción 1,2mts</t>
  </si>
  <si>
    <t>06029</t>
  </si>
  <si>
    <t>Cubremantel galirón 1,2x0,6mts</t>
  </si>
  <si>
    <t>06014</t>
  </si>
  <si>
    <t>Cubremantel rectangular 1,83x0,8</t>
  </si>
  <si>
    <t>06015</t>
  </si>
  <si>
    <t>Cubremantel redondo velador alto</t>
  </si>
  <si>
    <t>06031</t>
  </si>
  <si>
    <t>Tira Lino 6mts</t>
  </si>
  <si>
    <t>06032</t>
  </si>
  <si>
    <t xml:space="preserve">Tira Saten 6mts </t>
  </si>
  <si>
    <t>06033</t>
  </si>
  <si>
    <t>Tira Lino 11mts</t>
  </si>
  <si>
    <t>06034</t>
  </si>
  <si>
    <t>Camino 1,8x2,6mts</t>
  </si>
  <si>
    <t>06035</t>
  </si>
  <si>
    <t>Camino guipur/esterilla o saco1,8x2,6mts</t>
  </si>
  <si>
    <t>06016</t>
  </si>
  <si>
    <t>Blonda bandeja camarero redonda</t>
  </si>
  <si>
    <t>06017</t>
  </si>
  <si>
    <t xml:space="preserve">Blonda Pan </t>
  </si>
  <si>
    <t xml:space="preserve">Blonda Bandeja camarero rectangular </t>
  </si>
  <si>
    <t>06018</t>
  </si>
  <si>
    <t>Lito</t>
  </si>
  <si>
    <t>Funda de silla rect./redonda</t>
  </si>
  <si>
    <t>06019</t>
  </si>
  <si>
    <t>Servilleta satén</t>
  </si>
  <si>
    <t>06020</t>
  </si>
  <si>
    <t xml:space="preserve">Servilleta tela de aperitivos </t>
  </si>
  <si>
    <t>06022</t>
  </si>
  <si>
    <t>Servilleta Lino Beige</t>
  </si>
  <si>
    <t>06030</t>
  </si>
  <si>
    <t>Servilleta Lino Piedra</t>
  </si>
  <si>
    <t>06023</t>
  </si>
  <si>
    <t>Mini servilleta blonda pan</t>
  </si>
  <si>
    <t>06024</t>
  </si>
  <si>
    <t>Gorro/lazo</t>
  </si>
  <si>
    <t>06025</t>
  </si>
  <si>
    <t>Falda plisada nupcial3,8mts</t>
  </si>
  <si>
    <t>Muletón</t>
  </si>
  <si>
    <t>Vajilla</t>
  </si>
  <si>
    <t>Tipo de Vajilla</t>
  </si>
  <si>
    <t>Augusta</t>
  </si>
  <si>
    <t>Ambiente</t>
  </si>
  <si>
    <t>Flor_de_lis</t>
  </si>
  <si>
    <t>Aurora</t>
  </si>
  <si>
    <t>Bon_apetite</t>
  </si>
  <si>
    <t>Azul</t>
  </si>
  <si>
    <t>Tornado</t>
  </si>
  <si>
    <t>Elegir vajilla</t>
  </si>
  <si>
    <t>Augusta trinchero 27cm</t>
  </si>
  <si>
    <t>Luna presentación 30cm</t>
  </si>
  <si>
    <t>Ambiente presentación 30cm</t>
  </si>
  <si>
    <t>Flor de lis presentación 33cm</t>
  </si>
  <si>
    <t xml:space="preserve">Aurora Plato 27cm Beige </t>
  </si>
  <si>
    <t xml:space="preserve">Bon apetite plato presentación 31cm Menta </t>
  </si>
  <si>
    <t>Azúl Trinchero 27cm</t>
  </si>
  <si>
    <t xml:space="preserve">Tornado Hondo 9x5cc </t>
  </si>
  <si>
    <t>Augusta presentación 30cm</t>
  </si>
  <si>
    <t>Luna trinchero 27cm</t>
  </si>
  <si>
    <t>Ambiente trinchero 28cm</t>
  </si>
  <si>
    <t>Flor de lis trinchero 26cm</t>
  </si>
  <si>
    <t xml:space="preserve">Aurora plato Hondo cartuja Beige </t>
  </si>
  <si>
    <t xml:space="preserve">Bon apetite plato Llano 26cm Menta </t>
  </si>
  <si>
    <t>Azúl hondo 25cm</t>
  </si>
  <si>
    <t>Tornado Oval</t>
  </si>
  <si>
    <t>Copa rayada mini</t>
  </si>
  <si>
    <t>Aurora Cartuja</t>
  </si>
  <si>
    <t>05001</t>
  </si>
  <si>
    <t>Augusta hondo 25cm</t>
  </si>
  <si>
    <t>Luna hondo 25cm</t>
  </si>
  <si>
    <t>Ambiente hondo (cuadrado) 25cm</t>
  </si>
  <si>
    <t>Flor de lis hondo 23cm</t>
  </si>
  <si>
    <t xml:space="preserve">Aurora plato 20 cm cartuja Beige </t>
  </si>
  <si>
    <t xml:space="preserve">Bon apetite plato Pan 17cm Menta </t>
  </si>
  <si>
    <t>Azúl postre 20 cm</t>
  </si>
  <si>
    <t xml:space="preserve">Lagrimas cristal </t>
  </si>
  <si>
    <t>Flor de lis</t>
  </si>
  <si>
    <t>05002</t>
  </si>
  <si>
    <t>Aurora_Cartuja</t>
  </si>
  <si>
    <t>Augusta llano 25cm</t>
  </si>
  <si>
    <t>Luna postre 20cm</t>
  </si>
  <si>
    <t>Ambiente postre 20cm</t>
  </si>
  <si>
    <t>Flor de lis pan 16cm</t>
  </si>
  <si>
    <t>Arurora plato 16cm Cartuja Beige</t>
  </si>
  <si>
    <t xml:space="preserve">Bon apetite plato postre Menta </t>
  </si>
  <si>
    <t>Azúl juego de café</t>
  </si>
  <si>
    <t xml:space="preserve">Risotto Cristal </t>
  </si>
  <si>
    <t>05005</t>
  </si>
  <si>
    <t>Bon apetite</t>
  </si>
  <si>
    <t>Augusta postre 20cm</t>
  </si>
  <si>
    <t>Luna pan 16cm</t>
  </si>
  <si>
    <t>Ambiente pan 16cm</t>
  </si>
  <si>
    <t>Flor de lis taza consomé</t>
  </si>
  <si>
    <t xml:space="preserve">Aurora juego de café cartuja Beige </t>
  </si>
  <si>
    <t xml:space="preserve">Bon apetite plato presentación 31cm Blanco </t>
  </si>
  <si>
    <t xml:space="preserve">Salseras pico </t>
  </si>
  <si>
    <t>Otros</t>
  </si>
  <si>
    <t>05006</t>
  </si>
  <si>
    <t>Augusta pan 16cm</t>
  </si>
  <si>
    <t>Luna sombrero</t>
  </si>
  <si>
    <t>Ambiente sombrero</t>
  </si>
  <si>
    <t>Flor de lis ensaladera</t>
  </si>
  <si>
    <t xml:space="preserve">Bon apetite plato Llano 26cm Blanco </t>
  </si>
  <si>
    <t>Bajo plato acero</t>
  </si>
  <si>
    <t>05007</t>
  </si>
  <si>
    <t>Augusta cuenco</t>
  </si>
  <si>
    <t>Luna plato para cuenco</t>
  </si>
  <si>
    <t>Fuente postre 36x11,5</t>
  </si>
  <si>
    <t xml:space="preserve">Bon apetite plato Pan 17cm Blanco </t>
  </si>
  <si>
    <t>Cazuela de barro 12cm</t>
  </si>
  <si>
    <t>05008</t>
  </si>
  <si>
    <t>Loza</t>
  </si>
  <si>
    <t>Augusta juego de café</t>
  </si>
  <si>
    <t>Fuente 40x25 ovalada</t>
  </si>
  <si>
    <t>Fuente rectangular 30x18</t>
  </si>
  <si>
    <t>Bon apetite plato postre Blanco</t>
  </si>
  <si>
    <t>Cazuela barro 16cm</t>
  </si>
  <si>
    <t>05009</t>
  </si>
  <si>
    <t>Otros vajilla</t>
  </si>
  <si>
    <t>Augusta bandeja grande 37cm</t>
  </si>
  <si>
    <t>Luna Cuenco</t>
  </si>
  <si>
    <t>Fuente rectangular 35x25</t>
  </si>
  <si>
    <t>Bon apetite plato presentación 31cm Mostaza</t>
  </si>
  <si>
    <t>Cazuela barro 26cm</t>
  </si>
  <si>
    <t>05010</t>
  </si>
  <si>
    <t>Augusta bandeja pequeña 33cm</t>
  </si>
  <si>
    <t>Luna juego de café</t>
  </si>
  <si>
    <t>Fuente rectangular 40x25</t>
  </si>
  <si>
    <t>Bon apetite plato Llano 26cm Mostaza</t>
  </si>
  <si>
    <t>Cazuela barro 32cm</t>
  </si>
  <si>
    <t>05011</t>
  </si>
  <si>
    <t>Augusta juego de café (moka)</t>
  </si>
  <si>
    <t>Ambiente juego de café</t>
  </si>
  <si>
    <t>Bon apetite plato Pan 17cm Mostaza</t>
  </si>
  <si>
    <t>Cazuela barro 37cm</t>
  </si>
  <si>
    <t>05012</t>
  </si>
  <si>
    <t>Ambiente juego de moka</t>
  </si>
  <si>
    <t>Bon apetite plato postre Mostaza</t>
  </si>
  <si>
    <t>Cazuela Barrro Rectangular</t>
  </si>
  <si>
    <t>05013</t>
  </si>
  <si>
    <t>Cuenco barro (gazpacho)</t>
  </si>
  <si>
    <t>LUNA</t>
  </si>
  <si>
    <t>Cesta de pan</t>
  </si>
  <si>
    <t>Parece ser qu hay un juego de café normal &gt; el de desayuno</t>
  </si>
  <si>
    <t>Bajo plato plata</t>
  </si>
  <si>
    <t>05101</t>
  </si>
  <si>
    <t xml:space="preserve">Platerita 16 cms. </t>
  </si>
  <si>
    <t>05102</t>
  </si>
  <si>
    <t>NO HAY</t>
  </si>
  <si>
    <t>Bajo plato dorado</t>
  </si>
  <si>
    <t>05103</t>
  </si>
  <si>
    <t>05104</t>
  </si>
  <si>
    <t xml:space="preserve">Bajo plato filo Oro </t>
  </si>
  <si>
    <t>05105</t>
  </si>
  <si>
    <t xml:space="preserve">Plato pan filo oro </t>
  </si>
  <si>
    <t>05110</t>
  </si>
  <si>
    <t xml:space="preserve">Bajo plato rafia </t>
  </si>
  <si>
    <t>05106</t>
  </si>
  <si>
    <t>Bajo plato cuerda</t>
  </si>
  <si>
    <t>05107</t>
  </si>
  <si>
    <t>Bajo plato palma</t>
  </si>
  <si>
    <t>05108</t>
  </si>
  <si>
    <t>Bajo plato ratán</t>
  </si>
  <si>
    <t>05109</t>
  </si>
  <si>
    <t>Entremesera</t>
  </si>
  <si>
    <t>AMBIENTE</t>
  </si>
  <si>
    <t>Bowl degustación nido 12x12</t>
  </si>
  <si>
    <t>Bowl con mango 55c</t>
  </si>
  <si>
    <t>05201</t>
  </si>
  <si>
    <t>Bol avocado 130cc 10,8x4,3</t>
  </si>
  <si>
    <t>05202</t>
  </si>
  <si>
    <t>Bol cuadrado 120cc 8,5x8,5x4</t>
  </si>
  <si>
    <t>05203</t>
  </si>
  <si>
    <t>Bol cuadrado 50cc 6x6x3</t>
  </si>
  <si>
    <t>05204</t>
  </si>
  <si>
    <t>Bol Ovalado 12cm</t>
  </si>
  <si>
    <t>05205</t>
  </si>
  <si>
    <t>Bandeja Lisa</t>
  </si>
  <si>
    <t>05206</t>
  </si>
  <si>
    <t>Fuente mini degustación pequeña 15x7,5</t>
  </si>
  <si>
    <t>05027</t>
  </si>
  <si>
    <t>Fuente degustación 36x11</t>
  </si>
  <si>
    <t>05211</t>
  </si>
  <si>
    <t>Fuente postre 30x20</t>
  </si>
  <si>
    <t>05212</t>
  </si>
  <si>
    <t>Plato huevo Madison</t>
  </si>
  <si>
    <t>05213</t>
  </si>
  <si>
    <t>Cuenco Porvasal</t>
  </si>
  <si>
    <t>05208</t>
  </si>
  <si>
    <t>Fuente</t>
  </si>
  <si>
    <t>05207</t>
  </si>
  <si>
    <t xml:space="preserve">AURORA CARTUJA </t>
  </si>
  <si>
    <t>05301</t>
  </si>
  <si>
    <t>05302</t>
  </si>
  <si>
    <t>05303</t>
  </si>
  <si>
    <t>05304</t>
  </si>
  <si>
    <t>05305</t>
  </si>
  <si>
    <t xml:space="preserve">FLOR DE LIS </t>
  </si>
  <si>
    <t>05401</t>
  </si>
  <si>
    <t>05402</t>
  </si>
  <si>
    <t>05403</t>
  </si>
  <si>
    <t>05404</t>
  </si>
  <si>
    <t>05405</t>
  </si>
  <si>
    <t>05406</t>
  </si>
  <si>
    <t>BON APETITE</t>
  </si>
  <si>
    <t>05501</t>
  </si>
  <si>
    <t>05502</t>
  </si>
  <si>
    <t>05503</t>
  </si>
  <si>
    <t>05504</t>
  </si>
  <si>
    <t>05505</t>
  </si>
  <si>
    <t>05506</t>
  </si>
  <si>
    <t>05507</t>
  </si>
  <si>
    <t>05508</t>
  </si>
  <si>
    <t>05509</t>
  </si>
  <si>
    <t>05510</t>
  </si>
  <si>
    <t>05511</t>
  </si>
  <si>
    <t>05512</t>
  </si>
  <si>
    <t>Columna1</t>
  </si>
  <si>
    <t>Columna2</t>
  </si>
  <si>
    <t>05701</t>
  </si>
  <si>
    <t>05702</t>
  </si>
  <si>
    <t>05625</t>
  </si>
  <si>
    <t>05626</t>
  </si>
  <si>
    <t>05627</t>
  </si>
  <si>
    <t>05628</t>
  </si>
  <si>
    <t>05629</t>
  </si>
  <si>
    <t>05601</t>
  </si>
  <si>
    <t>05602</t>
  </si>
  <si>
    <t>05603</t>
  </si>
  <si>
    <t>05604</t>
  </si>
  <si>
    <t>05621</t>
  </si>
  <si>
    <t>05622</t>
  </si>
  <si>
    <t>05623</t>
  </si>
  <si>
    <t>05624</t>
  </si>
  <si>
    <t>05605</t>
  </si>
  <si>
    <t>05630</t>
  </si>
  <si>
    <t>05606</t>
  </si>
  <si>
    <t>05607</t>
  </si>
  <si>
    <t>05608</t>
  </si>
  <si>
    <t>05620</t>
  </si>
  <si>
    <t>05609</t>
  </si>
  <si>
    <t>05611</t>
  </si>
  <si>
    <t>05614</t>
  </si>
  <si>
    <t>05615</t>
  </si>
  <si>
    <t>05616</t>
  </si>
  <si>
    <t>05618</t>
  </si>
  <si>
    <t>05619</t>
  </si>
  <si>
    <t>Cubertería</t>
  </si>
  <si>
    <t>Impreio</t>
  </si>
  <si>
    <t>Elegir cubierto</t>
  </si>
  <si>
    <t>Tipo de Cubertería</t>
  </si>
  <si>
    <t>Imperio</t>
  </si>
  <si>
    <t>Design</t>
  </si>
  <si>
    <t>Liso</t>
  </si>
  <si>
    <t>Irene</t>
  </si>
  <si>
    <t>Bague</t>
  </si>
  <si>
    <t>Istambul</t>
  </si>
  <si>
    <t>Imperio cuchara sopera/postre</t>
  </si>
  <si>
    <t>Design cuchara sopera/postre</t>
  </si>
  <si>
    <t>Liso cuchara sopera/postre</t>
  </si>
  <si>
    <t>Irene cuchara sopera/postre</t>
  </si>
  <si>
    <t>Bague cuchara sopera/postre</t>
  </si>
  <si>
    <t>Istambul cuchara sopera</t>
  </si>
  <si>
    <t>Cobre cuchara sopera</t>
  </si>
  <si>
    <t>Imperio tenedor trinchero</t>
  </si>
  <si>
    <t>Design tenedor trinchero</t>
  </si>
  <si>
    <t>Liso tenedor trinchero</t>
  </si>
  <si>
    <t>Irene tenedor trinchero</t>
  </si>
  <si>
    <t>Cobre tenedor trinchero</t>
  </si>
  <si>
    <t>Imperio cuchara sopera</t>
  </si>
  <si>
    <t>03001</t>
  </si>
  <si>
    <t>Imperio cuchillo trinchero</t>
  </si>
  <si>
    <t>Design cuchillo trinchero</t>
  </si>
  <si>
    <t>Liso cuchillo trinchero</t>
  </si>
  <si>
    <t>Irene cuchillo trinchero</t>
  </si>
  <si>
    <t>Bague tenedor trinchero</t>
  </si>
  <si>
    <t>Istambul  tenedor trinchero</t>
  </si>
  <si>
    <t>Cobre cuchillo trinchero</t>
  </si>
  <si>
    <t>Imperio cuchara postre grande</t>
  </si>
  <si>
    <t>03008</t>
  </si>
  <si>
    <t>Imperio tenedor de pescado</t>
  </si>
  <si>
    <t>Design tenedor de pescado</t>
  </si>
  <si>
    <t>Liso tenedor de pescado</t>
  </si>
  <si>
    <t>Irene tenedor de pescado</t>
  </si>
  <si>
    <t>Bague cuchillo trinchero</t>
  </si>
  <si>
    <t>Istambul  cuchillo trinchero</t>
  </si>
  <si>
    <t>03002</t>
  </si>
  <si>
    <t>Imperio pala de pescado</t>
  </si>
  <si>
    <t>Design pala de pescado</t>
  </si>
  <si>
    <t>Liso pala de pescado</t>
  </si>
  <si>
    <t>Irene pala de pescado</t>
  </si>
  <si>
    <t>Bague tenedor de pescado</t>
  </si>
  <si>
    <t>Istambul tenedor de pescado</t>
  </si>
  <si>
    <t>03003</t>
  </si>
  <si>
    <t>Imperio tenedor lunch</t>
  </si>
  <si>
    <t>Design tenedor lunch</t>
  </si>
  <si>
    <t>Liso tenedor lunch</t>
  </si>
  <si>
    <t>Irene tenedor lunch</t>
  </si>
  <si>
    <t>Bague pala de pescado</t>
  </si>
  <si>
    <t>Istambul cuchillo lunch</t>
  </si>
  <si>
    <t>03009</t>
  </si>
  <si>
    <t>Imperio cuchillo lunch</t>
  </si>
  <si>
    <t>Design cuchillo lunch</t>
  </si>
  <si>
    <t>Liso cuchillo lunch</t>
  </si>
  <si>
    <t>Irene cuchillo lunch</t>
  </si>
  <si>
    <t>Bague tenedor lunch</t>
  </si>
  <si>
    <t>Istambul tenedor lunch</t>
  </si>
  <si>
    <t>03004</t>
  </si>
  <si>
    <t>Imperio cuchara café</t>
  </si>
  <si>
    <t>Design cuchara café</t>
  </si>
  <si>
    <t>Liso cuchara café</t>
  </si>
  <si>
    <t>Irene  cuchara café</t>
  </si>
  <si>
    <t>Bague cuchillo lunch</t>
  </si>
  <si>
    <t>03005</t>
  </si>
  <si>
    <t>Imperio cuchara moka</t>
  </si>
  <si>
    <t>Design cuchara moka</t>
  </si>
  <si>
    <t>Liso cuchara moka</t>
  </si>
  <si>
    <t>Irene cuchara moka</t>
  </si>
  <si>
    <t>Bague cuchara café</t>
  </si>
  <si>
    <t>Istambul cuchara café</t>
  </si>
  <si>
    <t xml:space="preserve">Imperio tenedor postre </t>
  </si>
  <si>
    <t>03006</t>
  </si>
  <si>
    <t>03007</t>
  </si>
  <si>
    <t>Imperio cuchillo Postre</t>
  </si>
  <si>
    <t>03028</t>
  </si>
  <si>
    <t>03029</t>
  </si>
  <si>
    <t>03030</t>
  </si>
  <si>
    <t>Design cuchara sopera</t>
  </si>
  <si>
    <t>03011</t>
  </si>
  <si>
    <t>Design cuchara postre grande</t>
  </si>
  <si>
    <t>03017</t>
  </si>
  <si>
    <t>03012</t>
  </si>
  <si>
    <t>03013</t>
  </si>
  <si>
    <t xml:space="preserve">Design tener pescado </t>
  </si>
  <si>
    <t>03014</t>
  </si>
  <si>
    <t>03015</t>
  </si>
  <si>
    <t>Design tenedor Postre</t>
  </si>
  <si>
    <t>03016</t>
  </si>
  <si>
    <t>Irene cuchillo Postre</t>
  </si>
  <si>
    <t>03037</t>
  </si>
  <si>
    <t>Liso-forketa</t>
  </si>
  <si>
    <t>03021</t>
  </si>
  <si>
    <t>03022</t>
  </si>
  <si>
    <t>03023</t>
  </si>
  <si>
    <t>03024</t>
  </si>
  <si>
    <t>03025</t>
  </si>
  <si>
    <t>03036</t>
  </si>
  <si>
    <t>03031</t>
  </si>
  <si>
    <t>03032</t>
  </si>
  <si>
    <t>03033</t>
  </si>
  <si>
    <t>03034</t>
  </si>
  <si>
    <t>03035</t>
  </si>
  <si>
    <t>03038</t>
  </si>
  <si>
    <t>03039</t>
  </si>
  <si>
    <t>03041</t>
  </si>
  <si>
    <t>03042</t>
  </si>
  <si>
    <t>03043</t>
  </si>
  <si>
    <t>Istambul/oro</t>
  </si>
  <si>
    <t>03051</t>
  </si>
  <si>
    <t>03052</t>
  </si>
  <si>
    <t>03053</t>
  </si>
  <si>
    <t>03054</t>
  </si>
  <si>
    <t>03055</t>
  </si>
  <si>
    <t>03056</t>
  </si>
  <si>
    <t>03057</t>
  </si>
  <si>
    <t>03058</t>
  </si>
  <si>
    <t>Istambul cuchara moka</t>
  </si>
  <si>
    <t>03059</t>
  </si>
  <si>
    <t>03061</t>
  </si>
  <si>
    <t>03062</t>
  </si>
  <si>
    <t xml:space="preserve">Cobre cuchara postre </t>
  </si>
  <si>
    <t>03063</t>
  </si>
  <si>
    <t xml:space="preserve">Cobre tenedor postre </t>
  </si>
  <si>
    <t>03064</t>
  </si>
  <si>
    <t xml:space="preserve">Cucharita metal </t>
  </si>
  <si>
    <t>03065</t>
  </si>
  <si>
    <t xml:space="preserve">Cuchillo cavo madera </t>
  </si>
  <si>
    <t>03066</t>
  </si>
  <si>
    <t>03067</t>
  </si>
  <si>
    <t>03068</t>
  </si>
  <si>
    <t xml:space="preserve">CRISTALERÍA </t>
  </si>
  <si>
    <t>Cristalería</t>
  </si>
  <si>
    <t>Cabernet</t>
  </si>
  <si>
    <t>Elegir tipo de copa</t>
  </si>
  <si>
    <t>Tipo de Cristalería</t>
  </si>
  <si>
    <t xml:space="preserve">Belem </t>
  </si>
  <si>
    <t xml:space="preserve">Country </t>
  </si>
  <si>
    <t xml:space="preserve">Toscana </t>
  </si>
  <si>
    <t xml:space="preserve">Pure </t>
  </si>
  <si>
    <t xml:space="preserve">Diamante </t>
  </si>
  <si>
    <t>Timelless</t>
  </si>
  <si>
    <t>Princesa</t>
  </si>
  <si>
    <t>Balón</t>
  </si>
  <si>
    <t xml:space="preserve">Filo_Oro </t>
  </si>
  <si>
    <t>Recepción</t>
  </si>
  <si>
    <t>Belem</t>
  </si>
  <si>
    <t>Country</t>
  </si>
  <si>
    <t>Cabernet agua 47cl</t>
  </si>
  <si>
    <t>Belem agua 24cl</t>
  </si>
  <si>
    <t>Country agua 42cl</t>
  </si>
  <si>
    <t>Toscana agua 30cl</t>
  </si>
  <si>
    <t>Pure Copa Vino 41cl</t>
  </si>
  <si>
    <t>Diamante agua 66cl</t>
  </si>
  <si>
    <t>Timeless Copa  Vino 33 cl</t>
  </si>
  <si>
    <t>Princesa agua 31cl</t>
  </si>
  <si>
    <t>Balón grande 62cl</t>
  </si>
  <si>
    <t>Filo oro Copa de vino  47cl</t>
  </si>
  <si>
    <t>Vaso tubo</t>
  </si>
  <si>
    <t>Catavino jerezano</t>
  </si>
  <si>
    <t>Toscana</t>
  </si>
  <si>
    <t>04001</t>
  </si>
  <si>
    <t>Cabernet vino 37cl</t>
  </si>
  <si>
    <t>Belem vino 18cl</t>
  </si>
  <si>
    <t>Country vino 31cl</t>
  </si>
  <si>
    <t>Toscana cava 21cl</t>
  </si>
  <si>
    <t>Pure agua 37cl</t>
  </si>
  <si>
    <t>Diamante vino 53cl</t>
  </si>
  <si>
    <t>Timeless Vaso 45cl</t>
  </si>
  <si>
    <t>Princesa cava 15cl</t>
  </si>
  <si>
    <t>Filo oro Copa de cava 19cl</t>
  </si>
  <si>
    <t>Vaso chupito3,4 cl</t>
  </si>
  <si>
    <t>Jarra 1,5l</t>
  </si>
  <si>
    <t>Pure</t>
  </si>
  <si>
    <t>04002</t>
  </si>
  <si>
    <t>Cabernet cava 17cl</t>
  </si>
  <si>
    <t>Belem cava 12cl</t>
  </si>
  <si>
    <t>Country cava 16cl</t>
  </si>
  <si>
    <t>Toscana vino 23cl</t>
  </si>
  <si>
    <t>Pure cava 21cl</t>
  </si>
  <si>
    <t>Diamante vaso</t>
  </si>
  <si>
    <t>Timeless Vaso 35 cl</t>
  </si>
  <si>
    <t>Munique recepción</t>
  </si>
  <si>
    <t>Vaso chupito 5,7 cl</t>
  </si>
  <si>
    <t>Cenicero agua</t>
  </si>
  <si>
    <t>Diamante</t>
  </si>
  <si>
    <t>04003</t>
  </si>
  <si>
    <t>Country Copa Pequeña</t>
  </si>
  <si>
    <t>Pure borgoña 54cl</t>
  </si>
  <si>
    <t>Copa balón grande 62cl</t>
  </si>
  <si>
    <t xml:space="preserve"> Copa munique 37 cl</t>
  </si>
  <si>
    <t>Pure agua 49cl</t>
  </si>
  <si>
    <t>MartiniV sorbete (cocktail) 25cl</t>
  </si>
  <si>
    <t>Moët chandón cava/champán 21cl</t>
  </si>
  <si>
    <t>Timeless</t>
  </si>
  <si>
    <t>Pure borgoña grande</t>
  </si>
  <si>
    <t>Martini sorbete 15cl</t>
  </si>
  <si>
    <t xml:space="preserve">Copa fiore 5,5cl </t>
  </si>
  <si>
    <t>Balon</t>
  </si>
  <si>
    <t>Copa sorbete/vaso florero</t>
  </si>
  <si>
    <t>Vaso diamond purpura</t>
  </si>
  <si>
    <t>Filo oro</t>
  </si>
  <si>
    <t>Copa sorbete chica</t>
  </si>
  <si>
    <t xml:space="preserve">Vaso diamond rosa </t>
  </si>
  <si>
    <t>Recepcion</t>
  </si>
  <si>
    <t>04011</t>
  </si>
  <si>
    <t>Copa color ambar</t>
  </si>
  <si>
    <t>Vaso diamond azul</t>
  </si>
  <si>
    <t>04012</t>
  </si>
  <si>
    <t>Copa color azul</t>
  </si>
  <si>
    <t>04013</t>
  </si>
  <si>
    <t>Copa color verde</t>
  </si>
  <si>
    <t>Vaso sidra maxi 51cl</t>
  </si>
  <si>
    <t>Vaso ducalé</t>
  </si>
  <si>
    <t>04021</t>
  </si>
  <si>
    <t>Vaso chiquito 22cl</t>
  </si>
  <si>
    <t>04022</t>
  </si>
  <si>
    <t>Vaso pinta/mojito 36cl</t>
  </si>
  <si>
    <t>04023</t>
  </si>
  <si>
    <t xml:space="preserve">Vaso sidra mini 22cl (chacolí) </t>
  </si>
  <si>
    <t>04024</t>
  </si>
  <si>
    <t>Vaso Puré 37 cc</t>
  </si>
  <si>
    <t>04031</t>
  </si>
  <si>
    <t>04032</t>
  </si>
  <si>
    <t>04033</t>
  </si>
  <si>
    <t>04041</t>
  </si>
  <si>
    <t>04042</t>
  </si>
  <si>
    <t>04043</t>
  </si>
  <si>
    <t>04044</t>
  </si>
  <si>
    <t>04045</t>
  </si>
  <si>
    <t>04046</t>
  </si>
  <si>
    <t>04051</t>
  </si>
  <si>
    <t>04052</t>
  </si>
  <si>
    <t>Diamante vaso 34,6cl</t>
  </si>
  <si>
    <t>04053</t>
  </si>
  <si>
    <t>04090</t>
  </si>
  <si>
    <t>04091</t>
  </si>
  <si>
    <t>04092</t>
  </si>
  <si>
    <t>04080</t>
  </si>
  <si>
    <t>04081</t>
  </si>
  <si>
    <t>04060</t>
  </si>
  <si>
    <t>04061</t>
  </si>
  <si>
    <t>04065</t>
  </si>
  <si>
    <t>04066</t>
  </si>
  <si>
    <t>04068</t>
  </si>
  <si>
    <t>04070</t>
  </si>
  <si>
    <t>04071</t>
  </si>
  <si>
    <t>04082</t>
  </si>
  <si>
    <t>04083</t>
  </si>
  <si>
    <t>04084</t>
  </si>
  <si>
    <t>040067</t>
  </si>
  <si>
    <t>040068</t>
  </si>
  <si>
    <t>040069</t>
  </si>
  <si>
    <t>040070</t>
  </si>
  <si>
    <t>040071</t>
  </si>
  <si>
    <t>040072</t>
  </si>
  <si>
    <t>040073</t>
  </si>
  <si>
    <t>040074</t>
  </si>
  <si>
    <t>040083</t>
  </si>
  <si>
    <t>040084</t>
  </si>
  <si>
    <t>040075</t>
  </si>
  <si>
    <t>0,19</t>
  </si>
  <si>
    <t>040076</t>
  </si>
  <si>
    <t>040077</t>
  </si>
  <si>
    <t>0,21</t>
  </si>
  <si>
    <t>040078</t>
  </si>
  <si>
    <t>040079</t>
  </si>
  <si>
    <t>040082</t>
  </si>
  <si>
    <t>Elegir mesa</t>
  </si>
  <si>
    <t>Elegir silla</t>
  </si>
  <si>
    <t>Elegir Mantel o accesorio</t>
  </si>
  <si>
    <t>Mantel redondo 1,8mts</t>
  </si>
  <si>
    <t>Mantel redondo 1,6mts</t>
  </si>
  <si>
    <t>Augusta trinchero 35cm</t>
  </si>
  <si>
    <t>Mesa barra libre 2 alturas (1,83x0,45mts)</t>
  </si>
  <si>
    <t>01003</t>
  </si>
  <si>
    <t>Azúl</t>
  </si>
  <si>
    <t>Mesa rectangular madera (2x0,8mts)</t>
  </si>
  <si>
    <t>01004</t>
  </si>
  <si>
    <t>06004</t>
  </si>
  <si>
    <t>05003</t>
  </si>
  <si>
    <t>Cabernet cava 19cl</t>
  </si>
  <si>
    <t>05004</t>
  </si>
  <si>
    <t>Mesa redonda madera (1,8mts)</t>
  </si>
  <si>
    <t>Mantel pico redondo 1,8mts</t>
  </si>
  <si>
    <t>Mesa redonda madera (1,6mts)</t>
  </si>
  <si>
    <t>Augusta postre 16cm</t>
  </si>
  <si>
    <t>Silla crossback</t>
  </si>
  <si>
    <t>Taburete tolix</t>
  </si>
  <si>
    <t>Velador madera (0,85x0,64mts)</t>
  </si>
  <si>
    <t>01013</t>
  </si>
  <si>
    <t>Velador alto madera redondo/cuadrado (1,2mts)</t>
  </si>
  <si>
    <t>Silla sevillana</t>
  </si>
  <si>
    <t>Funda de silla</t>
  </si>
  <si>
    <t>Servilleta lino</t>
  </si>
  <si>
    <t>Pure agua 41cl</t>
  </si>
  <si>
    <t>Mesa sevillana redonda/rectangular</t>
  </si>
  <si>
    <t>Luna cuenco</t>
  </si>
  <si>
    <t>03018</t>
  </si>
  <si>
    <t>Pure vino 30cl</t>
  </si>
  <si>
    <t>Mesa vintage (1,8x1,2x0,75mts)</t>
  </si>
  <si>
    <t>03019</t>
  </si>
  <si>
    <t>Juego velador madera/plástico (4 sillas)</t>
  </si>
  <si>
    <t>Juego galirón (4 sillas)</t>
  </si>
  <si>
    <t>02022</t>
  </si>
  <si>
    <t>Juego galirón (6 sillas)</t>
  </si>
  <si>
    <t>02023</t>
  </si>
  <si>
    <t>Copa  Vino 33 cl</t>
  </si>
  <si>
    <t>Vaso 45cl</t>
  </si>
  <si>
    <t>03026</t>
  </si>
  <si>
    <t>Ambiente juego de café (moka)</t>
  </si>
  <si>
    <t>03027</t>
  </si>
  <si>
    <t>Balón agua</t>
  </si>
  <si>
    <t>04062</t>
  </si>
  <si>
    <t>Balón vino</t>
  </si>
  <si>
    <t>04063</t>
  </si>
  <si>
    <t>04064</t>
  </si>
  <si>
    <t>04067</t>
  </si>
  <si>
    <t>Jarra</t>
  </si>
  <si>
    <t>Cenicero cristal</t>
  </si>
  <si>
    <t>04072</t>
  </si>
  <si>
    <t>04073</t>
  </si>
  <si>
    <t>Martini vaso</t>
  </si>
  <si>
    <t>04074</t>
  </si>
  <si>
    <t>03044</t>
  </si>
  <si>
    <t>Bajo plato transparente</t>
  </si>
  <si>
    <t>03045</t>
  </si>
  <si>
    <t>03046</t>
  </si>
  <si>
    <t>Pizarra</t>
  </si>
  <si>
    <t>03047</t>
  </si>
  <si>
    <t>03048</t>
  </si>
  <si>
    <t>Bol degustación</t>
  </si>
  <si>
    <t>Bague cuchara moka</t>
  </si>
  <si>
    <t>03049</t>
  </si>
  <si>
    <t>Loza trinchero 27cm</t>
  </si>
  <si>
    <t>Loza postre 20cm</t>
  </si>
  <si>
    <t>Loza hondo 27cm</t>
  </si>
  <si>
    <t>05703</t>
  </si>
  <si>
    <t>Cuenco Arabe</t>
  </si>
  <si>
    <t xml:space="preserve">Bandeja acero redonda </t>
  </si>
  <si>
    <t>Bandeja antideslizante</t>
  </si>
  <si>
    <t>Bandeja forketa Blanca Ovalada</t>
  </si>
  <si>
    <t>Cabernet Vino 57cl</t>
  </si>
  <si>
    <t>Mortero Amarillo  7X4.5cm</t>
  </si>
  <si>
    <t>Imperio/Cruz de Malta</t>
  </si>
  <si>
    <t>Istambul Pala Pescado</t>
  </si>
  <si>
    <t>Cobre tenedor lunch</t>
  </si>
  <si>
    <t xml:space="preserve">Cojin Espuma chivari </t>
  </si>
  <si>
    <t>/</t>
  </si>
  <si>
    <t>Mesa presidencial 3</t>
  </si>
  <si>
    <t>Observaciones:</t>
  </si>
  <si>
    <t>Color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</si>
</sst>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Verdana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0"/>
      <name val="Arial"/>
      <family val="2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16"/>
      <name val="Calibri"/>
      <family val="2"/>
      <scheme val="minor"/>
    </font>
    <font>
      <i/>
      <sz val="12"/>
      <color indexed="16"/>
      <name val="Calibri"/>
      <family val="2"/>
      <scheme val="minor"/>
    </font>
    <font>
      <b/>
      <sz val="12"/>
      <color indexed="16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1F497D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5A3A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85">
    <xf numFmtId="0" fontId="0" fillId="0" borderId="0" xfId="0"/>
    <xf numFmtId="0" fontId="4" fillId="5" borderId="8" xfId="0" applyFont="1" applyFill="1" applyBorder="1" applyAlignment="1">
      <alignment vertical="center" wrapText="1"/>
    </xf>
    <xf numFmtId="0" fontId="4" fillId="5" borderId="18" xfId="0" applyFont="1" applyFill="1" applyBorder="1" applyAlignment="1">
      <alignment vertical="center" wrapText="1"/>
    </xf>
    <xf numFmtId="0" fontId="0" fillId="7" borderId="0" xfId="0" applyFill="1"/>
    <xf numFmtId="0" fontId="7" fillId="0" borderId="0" xfId="0" applyFont="1" applyAlignment="1">
      <alignment horizontal="right"/>
    </xf>
    <xf numFmtId="0" fontId="8" fillId="11" borderId="20" xfId="0" applyFont="1" applyFill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49" fontId="9" fillId="12" borderId="1" xfId="0" applyNumberFormat="1" applyFont="1" applyFill="1" applyBorder="1" applyAlignment="1">
      <alignment horizontal="right"/>
    </xf>
    <xf numFmtId="0" fontId="11" fillId="0" borderId="0" xfId="0" applyFont="1"/>
    <xf numFmtId="0" fontId="14" fillId="18" borderId="20" xfId="0" applyFont="1" applyFill="1" applyBorder="1"/>
    <xf numFmtId="0" fontId="14" fillId="10" borderId="20" xfId="0" applyFont="1" applyFill="1" applyBorder="1"/>
    <xf numFmtId="0" fontId="14" fillId="14" borderId="30" xfId="0" applyFont="1" applyFill="1" applyBorder="1"/>
    <xf numFmtId="0" fontId="12" fillId="13" borderId="20" xfId="0" applyFont="1" applyFill="1" applyBorder="1" applyAlignment="1">
      <alignment vertical="center"/>
    </xf>
    <xf numFmtId="0" fontId="12" fillId="13" borderId="20" xfId="0" applyFont="1" applyFill="1" applyBorder="1" applyAlignment="1">
      <alignment horizontal="left" vertical="center"/>
    </xf>
    <xf numFmtId="49" fontId="12" fillId="13" borderId="20" xfId="0" applyNumberFormat="1" applyFont="1" applyFill="1" applyBorder="1" applyAlignment="1">
      <alignment horizontal="right" vertical="center"/>
    </xf>
    <xf numFmtId="0" fontId="12" fillId="8" borderId="20" xfId="0" applyFont="1" applyFill="1" applyBorder="1" applyAlignment="1">
      <alignment vertical="center"/>
    </xf>
    <xf numFmtId="0" fontId="12" fillId="8" borderId="20" xfId="0" applyFont="1" applyFill="1" applyBorder="1" applyAlignment="1">
      <alignment horizontal="left" vertical="center"/>
    </xf>
    <xf numFmtId="49" fontId="12" fillId="8" borderId="20" xfId="0" applyNumberFormat="1" applyFont="1" applyFill="1" applyBorder="1" applyAlignment="1">
      <alignment horizontal="right" vertical="center"/>
    </xf>
    <xf numFmtId="0" fontId="13" fillId="11" borderId="20" xfId="0" applyFont="1" applyFill="1" applyBorder="1" applyAlignment="1">
      <alignment vertical="center"/>
    </xf>
    <xf numFmtId="0" fontId="13" fillId="11" borderId="20" xfId="0" applyFont="1" applyFill="1" applyBorder="1" applyAlignment="1">
      <alignment horizontal="left" vertical="center"/>
    </xf>
    <xf numFmtId="49" fontId="13" fillId="11" borderId="20" xfId="0" applyNumberFormat="1" applyFont="1" applyFill="1" applyBorder="1" applyAlignment="1">
      <alignment vertical="center"/>
    </xf>
    <xf numFmtId="0" fontId="12" fillId="18" borderId="20" xfId="0" applyFont="1" applyFill="1" applyBorder="1"/>
    <xf numFmtId="49" fontId="12" fillId="18" borderId="20" xfId="0" applyNumberFormat="1" applyFont="1" applyFill="1" applyBorder="1" applyAlignment="1">
      <alignment horizontal="right"/>
    </xf>
    <xf numFmtId="0" fontId="12" fillId="10" borderId="20" xfId="0" applyFont="1" applyFill="1" applyBorder="1"/>
    <xf numFmtId="49" fontId="12" fillId="10" borderId="20" xfId="0" applyNumberFormat="1" applyFont="1" applyFill="1" applyBorder="1" applyAlignment="1">
      <alignment horizontal="right"/>
    </xf>
    <xf numFmtId="0" fontId="12" fillId="14" borderId="21" xfId="0" applyFont="1" applyFill="1" applyBorder="1"/>
    <xf numFmtId="0" fontId="12" fillId="14" borderId="30" xfId="0" applyFont="1" applyFill="1" applyBorder="1"/>
    <xf numFmtId="0" fontId="12" fillId="14" borderId="20" xfId="0" applyFont="1" applyFill="1" applyBorder="1"/>
    <xf numFmtId="49" fontId="12" fillId="14" borderId="29" xfId="0" applyNumberFormat="1" applyFont="1" applyFill="1" applyBorder="1" applyAlignment="1">
      <alignment horizontal="right"/>
    </xf>
    <xf numFmtId="0" fontId="15" fillId="6" borderId="9" xfId="0" applyFont="1" applyFill="1" applyBorder="1" applyAlignment="1">
      <alignment vertical="center"/>
    </xf>
    <xf numFmtId="0" fontId="11" fillId="6" borderId="5" xfId="0" applyFont="1" applyFill="1" applyBorder="1" applyAlignment="1">
      <alignment horizontal="left" vertical="center"/>
    </xf>
    <xf numFmtId="49" fontId="11" fillId="6" borderId="34" xfId="0" applyNumberFormat="1" applyFont="1" applyFill="1" applyBorder="1" applyAlignment="1">
      <alignment horizontal="right" vertical="center"/>
    </xf>
    <xf numFmtId="0" fontId="11" fillId="5" borderId="22" xfId="0" applyFont="1" applyFill="1" applyBorder="1" applyAlignment="1">
      <alignment vertical="center"/>
    </xf>
    <xf numFmtId="0" fontId="11" fillId="5" borderId="17" xfId="0" applyFont="1" applyFill="1" applyBorder="1" applyAlignment="1">
      <alignment horizontal="left" vertical="center"/>
    </xf>
    <xf numFmtId="49" fontId="11" fillId="5" borderId="23" xfId="0" applyNumberFormat="1" applyFont="1" applyFill="1" applyBorder="1" applyAlignment="1">
      <alignment horizontal="right" vertical="center"/>
    </xf>
    <xf numFmtId="0" fontId="16" fillId="11" borderId="22" xfId="0" applyFont="1" applyFill="1" applyBorder="1" applyAlignment="1">
      <alignment horizontal="left"/>
    </xf>
    <xf numFmtId="0" fontId="16" fillId="11" borderId="17" xfId="0" applyFont="1" applyFill="1" applyBorder="1"/>
    <xf numFmtId="49" fontId="16" fillId="11" borderId="23" xfId="0" applyNumberFormat="1" applyFont="1" applyFill="1" applyBorder="1"/>
    <xf numFmtId="0" fontId="12" fillId="18" borderId="27" xfId="0" applyFont="1" applyFill="1" applyBorder="1"/>
    <xf numFmtId="0" fontId="12" fillId="18" borderId="28" xfId="0" applyFont="1" applyFill="1" applyBorder="1"/>
    <xf numFmtId="49" fontId="12" fillId="18" borderId="6" xfId="0" applyNumberFormat="1" applyFont="1" applyFill="1" applyBorder="1"/>
    <xf numFmtId="0" fontId="12" fillId="10" borderId="27" xfId="0" applyFont="1" applyFill="1" applyBorder="1"/>
    <xf numFmtId="0" fontId="12" fillId="10" borderId="28" xfId="0" applyFont="1" applyFill="1" applyBorder="1"/>
    <xf numFmtId="0" fontId="12" fillId="10" borderId="6" xfId="0" applyFont="1" applyFill="1" applyBorder="1"/>
    <xf numFmtId="0" fontId="15" fillId="6" borderId="8" xfId="0" applyFont="1" applyFill="1" applyBorder="1" applyAlignment="1">
      <alignment vertical="center"/>
    </xf>
    <xf numFmtId="0" fontId="11" fillId="6" borderId="1" xfId="0" applyFont="1" applyFill="1" applyBorder="1" applyAlignment="1">
      <alignment horizontal="left" vertical="center"/>
    </xf>
    <xf numFmtId="49" fontId="11" fillId="6" borderId="10" xfId="0" applyNumberFormat="1" applyFont="1" applyFill="1" applyBorder="1" applyAlignment="1">
      <alignment horizontal="right" vertical="center"/>
    </xf>
    <xf numFmtId="0" fontId="11" fillId="5" borderId="8" xfId="0" applyFont="1" applyFill="1" applyBorder="1" applyAlignment="1">
      <alignment vertical="center"/>
    </xf>
    <xf numFmtId="0" fontId="11" fillId="5" borderId="1" xfId="0" applyFont="1" applyFill="1" applyBorder="1" applyAlignment="1">
      <alignment horizontal="left" vertical="center"/>
    </xf>
    <xf numFmtId="49" fontId="11" fillId="5" borderId="10" xfId="0" applyNumberFormat="1" applyFont="1" applyFill="1" applyBorder="1" applyAlignment="1">
      <alignment horizontal="right" vertical="center"/>
    </xf>
    <xf numFmtId="0" fontId="16" fillId="11" borderId="8" xfId="0" applyFont="1" applyFill="1" applyBorder="1" applyAlignment="1">
      <alignment horizontal="left"/>
    </xf>
    <xf numFmtId="0" fontId="16" fillId="11" borderId="1" xfId="0" applyFont="1" applyFill="1" applyBorder="1"/>
    <xf numFmtId="49" fontId="16" fillId="11" borderId="10" xfId="0" applyNumberFormat="1" applyFont="1" applyFill="1" applyBorder="1"/>
    <xf numFmtId="0" fontId="15" fillId="17" borderId="36" xfId="0" applyFont="1" applyFill="1" applyBorder="1" applyAlignment="1">
      <alignment horizontal="left"/>
    </xf>
    <xf numFmtId="0" fontId="11" fillId="17" borderId="0" xfId="0" applyFont="1" applyFill="1"/>
    <xf numFmtId="49" fontId="15" fillId="17" borderId="2" xfId="0" applyNumberFormat="1" applyFont="1" applyFill="1" applyBorder="1" applyAlignment="1">
      <alignment horizontal="right"/>
    </xf>
    <xf numFmtId="0" fontId="15" fillId="9" borderId="22" xfId="0" applyFont="1" applyFill="1" applyBorder="1" applyAlignment="1">
      <alignment horizontal="left"/>
    </xf>
    <xf numFmtId="0" fontId="11" fillId="9" borderId="17" xfId="0" applyFont="1" applyFill="1" applyBorder="1"/>
    <xf numFmtId="49" fontId="11" fillId="9" borderId="23" xfId="0" applyNumberFormat="1" applyFont="1" applyFill="1" applyBorder="1" applyAlignment="1">
      <alignment horizontal="right"/>
    </xf>
    <xf numFmtId="0" fontId="15" fillId="12" borderId="17" xfId="0" applyFont="1" applyFill="1" applyBorder="1" applyAlignment="1">
      <alignment horizontal="left"/>
    </xf>
    <xf numFmtId="0" fontId="11" fillId="12" borderId="17" xfId="0" applyFont="1" applyFill="1" applyBorder="1"/>
    <xf numFmtId="49" fontId="11" fillId="12" borderId="17" xfId="0" applyNumberFormat="1" applyFont="1" applyFill="1" applyBorder="1" applyAlignment="1">
      <alignment horizontal="right"/>
    </xf>
    <xf numFmtId="49" fontId="11" fillId="17" borderId="2" xfId="0" applyNumberFormat="1" applyFont="1" applyFill="1" applyBorder="1" applyAlignment="1">
      <alignment horizontal="right"/>
    </xf>
    <xf numFmtId="0" fontId="15" fillId="9" borderId="8" xfId="0" applyFont="1" applyFill="1" applyBorder="1" applyAlignment="1">
      <alignment horizontal="left"/>
    </xf>
    <xf numFmtId="0" fontId="11" fillId="9" borderId="1" xfId="0" applyFont="1" applyFill="1" applyBorder="1"/>
    <xf numFmtId="49" fontId="11" fillId="9" borderId="10" xfId="0" applyNumberFormat="1" applyFont="1" applyFill="1" applyBorder="1" applyAlignment="1">
      <alignment horizontal="right"/>
    </xf>
    <xf numFmtId="0" fontId="15" fillId="12" borderId="1" xfId="0" applyFont="1" applyFill="1" applyBorder="1" applyAlignment="1">
      <alignment horizontal="left"/>
    </xf>
    <xf numFmtId="0" fontId="11" fillId="12" borderId="1" xfId="0" applyFont="1" applyFill="1" applyBorder="1"/>
    <xf numFmtId="49" fontId="11" fillId="12" borderId="1" xfId="0" applyNumberFormat="1" applyFont="1" applyFill="1" applyBorder="1" applyAlignment="1">
      <alignment horizontal="right"/>
    </xf>
    <xf numFmtId="0" fontId="11" fillId="12" borderId="4" xfId="0" applyFont="1" applyFill="1" applyBorder="1"/>
    <xf numFmtId="0" fontId="16" fillId="11" borderId="1" xfId="0" applyFont="1" applyFill="1" applyBorder="1" applyAlignment="1">
      <alignment vertical="center"/>
    </xf>
    <xf numFmtId="49" fontId="16" fillId="11" borderId="1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9" borderId="1" xfId="0" applyFont="1" applyFill="1" applyBorder="1" applyAlignment="1">
      <alignment vertical="center"/>
    </xf>
    <xf numFmtId="49" fontId="11" fillId="9" borderId="10" xfId="0" applyNumberFormat="1" applyFont="1" applyFill="1" applyBorder="1" applyAlignment="1">
      <alignment horizontal="right" vertical="center"/>
    </xf>
    <xf numFmtId="0" fontId="17" fillId="0" borderId="0" xfId="0" applyFont="1"/>
    <xf numFmtId="49" fontId="11" fillId="0" borderId="0" xfId="0" applyNumberFormat="1" applyFont="1" applyAlignment="1">
      <alignment horizontal="righ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5" fillId="9" borderId="42" xfId="0" applyFont="1" applyFill="1" applyBorder="1" applyAlignment="1">
      <alignment horizontal="left"/>
    </xf>
    <xf numFmtId="0" fontId="11" fillId="9" borderId="4" xfId="0" applyFont="1" applyFill="1" applyBorder="1"/>
    <xf numFmtId="49" fontId="11" fillId="9" borderId="43" xfId="0" applyNumberFormat="1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0" fontId="11" fillId="5" borderId="18" xfId="0" applyFont="1" applyFill="1" applyBorder="1" applyAlignment="1">
      <alignment vertical="center"/>
    </xf>
    <xf numFmtId="0" fontId="11" fillId="5" borderId="21" xfId="0" applyFont="1" applyFill="1" applyBorder="1" applyAlignment="1">
      <alignment horizontal="left" vertical="center"/>
    </xf>
    <xf numFmtId="49" fontId="11" fillId="5" borderId="19" xfId="0" applyNumberFormat="1" applyFont="1" applyFill="1" applyBorder="1" applyAlignment="1">
      <alignment horizontal="right" vertical="center"/>
    </xf>
    <xf numFmtId="0" fontId="16" fillId="11" borderId="8" xfId="0" applyFont="1" applyFill="1" applyBorder="1"/>
    <xf numFmtId="0" fontId="16" fillId="11" borderId="18" xfId="0" applyFont="1" applyFill="1" applyBorder="1" applyAlignment="1">
      <alignment horizontal="left"/>
    </xf>
    <xf numFmtId="0" fontId="16" fillId="11" borderId="21" xfId="0" applyFont="1" applyFill="1" applyBorder="1"/>
    <xf numFmtId="49" fontId="16" fillId="11" borderId="19" xfId="0" applyNumberFormat="1" applyFont="1" applyFill="1" applyBorder="1"/>
    <xf numFmtId="0" fontId="11" fillId="18" borderId="28" xfId="0" applyFont="1" applyFill="1" applyBorder="1"/>
    <xf numFmtId="49" fontId="11" fillId="18" borderId="6" xfId="0" applyNumberFormat="1" applyFont="1" applyFill="1" applyBorder="1" applyAlignment="1">
      <alignment horizontal="right"/>
    </xf>
    <xf numFmtId="0" fontId="15" fillId="6" borderId="18" xfId="0" applyFont="1" applyFill="1" applyBorder="1" applyAlignment="1">
      <alignment vertical="center"/>
    </xf>
    <xf numFmtId="0" fontId="11" fillId="6" borderId="21" xfId="0" applyFont="1" applyFill="1" applyBorder="1" applyAlignment="1">
      <alignment horizontal="left" vertical="center"/>
    </xf>
    <xf numFmtId="49" fontId="11" fillId="6" borderId="19" xfId="0" applyNumberFormat="1" applyFont="1" applyFill="1" applyBorder="1" applyAlignment="1">
      <alignment horizontal="right" vertical="center"/>
    </xf>
    <xf numFmtId="49" fontId="15" fillId="18" borderId="6" xfId="0" applyNumberFormat="1" applyFont="1" applyFill="1" applyBorder="1" applyAlignment="1">
      <alignment horizontal="right" vertical="top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11" fillId="0" borderId="35" xfId="0" applyFont="1" applyBorder="1"/>
    <xf numFmtId="49" fontId="15" fillId="0" borderId="14" xfId="0" applyNumberFormat="1" applyFont="1" applyBorder="1" applyAlignment="1">
      <alignment horizontal="right"/>
    </xf>
    <xf numFmtId="0" fontId="11" fillId="17" borderId="36" xfId="0" applyFont="1" applyFill="1" applyBorder="1"/>
    <xf numFmtId="49" fontId="15" fillId="18" borderId="6" xfId="0" applyNumberFormat="1" applyFont="1" applyFill="1" applyBorder="1" applyAlignment="1">
      <alignment horizontal="right"/>
    </xf>
    <xf numFmtId="49" fontId="15" fillId="0" borderId="2" xfId="0" applyNumberFormat="1" applyFont="1" applyBorder="1" applyAlignment="1">
      <alignment horizontal="right"/>
    </xf>
    <xf numFmtId="0" fontId="15" fillId="17" borderId="37" xfId="0" applyFont="1" applyFill="1" applyBorder="1" applyAlignment="1">
      <alignment horizontal="left"/>
    </xf>
    <xf numFmtId="0" fontId="11" fillId="17" borderId="38" xfId="0" applyFont="1" applyFill="1" applyBorder="1"/>
    <xf numFmtId="49" fontId="15" fillId="17" borderId="3" xfId="0" applyNumberFormat="1" applyFont="1" applyFill="1" applyBorder="1" applyAlignment="1">
      <alignment horizontal="right"/>
    </xf>
    <xf numFmtId="49" fontId="15" fillId="0" borderId="0" xfId="0" applyNumberFormat="1" applyFont="1"/>
    <xf numFmtId="0" fontId="15" fillId="9" borderId="18" xfId="0" applyFont="1" applyFill="1" applyBorder="1" applyAlignment="1">
      <alignment horizontal="left"/>
    </xf>
    <xf numFmtId="0" fontId="11" fillId="9" borderId="21" xfId="0" applyFont="1" applyFill="1" applyBorder="1"/>
    <xf numFmtId="49" fontId="11" fillId="9" borderId="19" xfId="0" applyNumberFormat="1" applyFont="1" applyFill="1" applyBorder="1" applyAlignment="1">
      <alignment horizontal="right"/>
    </xf>
    <xf numFmtId="0" fontId="11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right" vertical="center"/>
    </xf>
    <xf numFmtId="0" fontId="18" fillId="0" borderId="0" xfId="0" applyFont="1"/>
    <xf numFmtId="0" fontId="10" fillId="17" borderId="36" xfId="0" applyFont="1" applyFill="1" applyBorder="1" applyAlignment="1">
      <alignment horizontal="left"/>
    </xf>
    <xf numFmtId="0" fontId="9" fillId="17" borderId="36" xfId="0" applyFont="1" applyFill="1" applyBorder="1"/>
    <xf numFmtId="0" fontId="19" fillId="18" borderId="20" xfId="0" applyFont="1" applyFill="1" applyBorder="1"/>
    <xf numFmtId="0" fontId="20" fillId="19" borderId="20" xfId="0" applyFont="1" applyFill="1" applyBorder="1"/>
    <xf numFmtId="0" fontId="20" fillId="18" borderId="20" xfId="0" applyFont="1" applyFill="1" applyBorder="1"/>
    <xf numFmtId="49" fontId="20" fillId="18" borderId="20" xfId="0" applyNumberFormat="1" applyFont="1" applyFill="1" applyBorder="1" applyAlignment="1">
      <alignment horizontal="right"/>
    </xf>
    <xf numFmtId="0" fontId="10" fillId="17" borderId="0" xfId="0" applyFont="1" applyFill="1" applyAlignment="1">
      <alignment horizontal="left"/>
    </xf>
    <xf numFmtId="0" fontId="20" fillId="18" borderId="27" xfId="0" applyFont="1" applyFill="1" applyBorder="1"/>
    <xf numFmtId="0" fontId="20" fillId="18" borderId="28" xfId="0" applyFont="1" applyFill="1" applyBorder="1"/>
    <xf numFmtId="49" fontId="20" fillId="18" borderId="6" xfId="0" applyNumberFormat="1" applyFont="1" applyFill="1" applyBorder="1"/>
    <xf numFmtId="0" fontId="9" fillId="17" borderId="0" xfId="0" applyFont="1" applyFill="1"/>
    <xf numFmtId="49" fontId="10" fillId="17" borderId="2" xfId="0" applyNumberFormat="1" applyFont="1" applyFill="1" applyBorder="1" applyAlignment="1">
      <alignment horizontal="right"/>
    </xf>
    <xf numFmtId="49" fontId="9" fillId="17" borderId="2" xfId="0" applyNumberFormat="1" applyFont="1" applyFill="1" applyBorder="1" applyAlignment="1">
      <alignment horizontal="right"/>
    </xf>
    <xf numFmtId="0" fontId="9" fillId="0" borderId="40" xfId="0" applyFont="1" applyBorder="1"/>
    <xf numFmtId="0" fontId="9" fillId="0" borderId="38" xfId="0" applyFont="1" applyBorder="1"/>
    <xf numFmtId="0" fontId="9" fillId="18" borderId="28" xfId="0" applyFont="1" applyFill="1" applyBorder="1"/>
    <xf numFmtId="49" fontId="9" fillId="18" borderId="6" xfId="0" applyNumberFormat="1" applyFont="1" applyFill="1" applyBorder="1" applyAlignment="1">
      <alignment horizontal="right"/>
    </xf>
    <xf numFmtId="49" fontId="10" fillId="18" borderId="6" xfId="0" applyNumberFormat="1" applyFont="1" applyFill="1" applyBorder="1" applyAlignment="1">
      <alignment horizontal="right"/>
    </xf>
    <xf numFmtId="0" fontId="19" fillId="10" borderId="20" xfId="0" applyFont="1" applyFill="1" applyBorder="1"/>
    <xf numFmtId="0" fontId="20" fillId="10" borderId="20" xfId="0" applyFont="1" applyFill="1" applyBorder="1"/>
    <xf numFmtId="49" fontId="20" fillId="10" borderId="20" xfId="0" applyNumberFormat="1" applyFont="1" applyFill="1" applyBorder="1" applyAlignment="1">
      <alignment horizontal="right"/>
    </xf>
    <xf numFmtId="0" fontId="20" fillId="10" borderId="27" xfId="0" applyFont="1" applyFill="1" applyBorder="1"/>
    <xf numFmtId="0" fontId="20" fillId="10" borderId="28" xfId="0" applyFont="1" applyFill="1" applyBorder="1"/>
    <xf numFmtId="0" fontId="20" fillId="10" borderId="6" xfId="0" applyFont="1" applyFill="1" applyBorder="1"/>
    <xf numFmtId="0" fontId="10" fillId="9" borderId="22" xfId="0" applyFont="1" applyFill="1" applyBorder="1" applyAlignment="1">
      <alignment horizontal="left"/>
    </xf>
    <xf numFmtId="0" fontId="9" fillId="9" borderId="17" xfId="0" applyFont="1" applyFill="1" applyBorder="1"/>
    <xf numFmtId="49" fontId="9" fillId="9" borderId="23" xfId="0" applyNumberFormat="1" applyFont="1" applyFill="1" applyBorder="1" applyAlignment="1">
      <alignment horizontal="right"/>
    </xf>
    <xf numFmtId="0" fontId="10" fillId="9" borderId="8" xfId="0" applyFont="1" applyFill="1" applyBorder="1" applyAlignment="1">
      <alignment horizontal="left"/>
    </xf>
    <xf numFmtId="0" fontId="9" fillId="9" borderId="1" xfId="0" applyFont="1" applyFill="1" applyBorder="1"/>
    <xf numFmtId="49" fontId="9" fillId="9" borderId="10" xfId="0" applyNumberFormat="1" applyFont="1" applyFill="1" applyBorder="1" applyAlignment="1">
      <alignment horizontal="right"/>
    </xf>
    <xf numFmtId="0" fontId="9" fillId="9" borderId="1" xfId="0" applyFont="1" applyFill="1" applyBorder="1" applyAlignment="1">
      <alignment vertical="center"/>
    </xf>
    <xf numFmtId="49" fontId="9" fillId="9" borderId="10" xfId="0" applyNumberFormat="1" applyFont="1" applyFill="1" applyBorder="1" applyAlignment="1">
      <alignment horizontal="right" vertical="center"/>
    </xf>
    <xf numFmtId="0" fontId="10" fillId="9" borderId="42" xfId="0" applyFont="1" applyFill="1" applyBorder="1" applyAlignment="1">
      <alignment horizontal="left"/>
    </xf>
    <xf numFmtId="0" fontId="9" fillId="9" borderId="4" xfId="0" applyFont="1" applyFill="1" applyBorder="1"/>
    <xf numFmtId="49" fontId="9" fillId="9" borderId="43" xfId="0" applyNumberFormat="1" applyFont="1" applyFill="1" applyBorder="1" applyAlignment="1">
      <alignment horizontal="right"/>
    </xf>
    <xf numFmtId="0" fontId="10" fillId="9" borderId="18" xfId="0" applyFont="1" applyFill="1" applyBorder="1" applyAlignment="1">
      <alignment horizontal="left"/>
    </xf>
    <xf numFmtId="0" fontId="9" fillId="9" borderId="21" xfId="0" applyFont="1" applyFill="1" applyBorder="1"/>
    <xf numFmtId="49" fontId="9" fillId="9" borderId="19" xfId="0" applyNumberFormat="1" applyFont="1" applyFill="1" applyBorder="1" applyAlignment="1">
      <alignment horizontal="right"/>
    </xf>
    <xf numFmtId="0" fontId="20" fillId="14" borderId="21" xfId="0" applyFont="1" applyFill="1" applyBorder="1"/>
    <xf numFmtId="0" fontId="20" fillId="14" borderId="30" xfId="0" applyFont="1" applyFill="1" applyBorder="1"/>
    <xf numFmtId="0" fontId="20" fillId="14" borderId="20" xfId="0" applyFont="1" applyFill="1" applyBorder="1"/>
    <xf numFmtId="49" fontId="20" fillId="14" borderId="29" xfId="0" applyNumberFormat="1" applyFont="1" applyFill="1" applyBorder="1" applyAlignment="1">
      <alignment horizontal="right"/>
    </xf>
    <xf numFmtId="0" fontId="10" fillId="12" borderId="17" xfId="0" applyFont="1" applyFill="1" applyBorder="1" applyAlignment="1">
      <alignment horizontal="left"/>
    </xf>
    <xf numFmtId="0" fontId="10" fillId="12" borderId="1" xfId="0" applyFont="1" applyFill="1" applyBorder="1" applyAlignment="1">
      <alignment horizontal="left"/>
    </xf>
    <xf numFmtId="49" fontId="9" fillId="12" borderId="17" xfId="0" applyNumberFormat="1" applyFont="1" applyFill="1" applyBorder="1" applyAlignment="1">
      <alignment horizontal="right"/>
    </xf>
    <xf numFmtId="0" fontId="18" fillId="0" borderId="13" xfId="0" applyFont="1" applyBorder="1"/>
    <xf numFmtId="0" fontId="18" fillId="0" borderId="32" xfId="0" applyFont="1" applyBorder="1"/>
    <xf numFmtId="0" fontId="18" fillId="0" borderId="44" xfId="0" applyFont="1" applyBorder="1"/>
    <xf numFmtId="49" fontId="4" fillId="5" borderId="10" xfId="0" applyNumberFormat="1" applyFont="1" applyFill="1" applyBorder="1" applyAlignment="1">
      <alignment horizontal="right" vertical="center" wrapText="1"/>
    </xf>
    <xf numFmtId="49" fontId="4" fillId="5" borderId="19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right" vertical="center" wrapText="1"/>
    </xf>
    <xf numFmtId="49" fontId="5" fillId="13" borderId="20" xfId="0" applyNumberFormat="1" applyFont="1" applyFill="1" applyBorder="1" applyAlignment="1">
      <alignment horizontal="right" vertical="center" wrapText="1"/>
    </xf>
    <xf numFmtId="0" fontId="6" fillId="6" borderId="9" xfId="0" applyFont="1" applyFill="1" applyBorder="1" applyAlignment="1">
      <alignment vertical="center" wrapText="1"/>
    </xf>
    <xf numFmtId="49" fontId="4" fillId="6" borderId="34" xfId="0" applyNumberFormat="1" applyFont="1" applyFill="1" applyBorder="1" applyAlignment="1">
      <alignment horizontal="right" vertical="center" wrapText="1"/>
    </xf>
    <xf numFmtId="0" fontId="6" fillId="6" borderId="8" xfId="0" applyFont="1" applyFill="1" applyBorder="1" applyAlignment="1">
      <alignment vertical="center" wrapText="1"/>
    </xf>
    <xf numFmtId="49" fontId="4" fillId="6" borderId="10" xfId="0" applyNumberFormat="1" applyFont="1" applyFill="1" applyBorder="1" applyAlignment="1">
      <alignment horizontal="right" vertical="center" wrapText="1"/>
    </xf>
    <xf numFmtId="0" fontId="6" fillId="6" borderId="18" xfId="0" applyFont="1" applyFill="1" applyBorder="1" applyAlignment="1">
      <alignment vertical="center" wrapText="1"/>
    </xf>
    <xf numFmtId="49" fontId="4" fillId="6" borderId="19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6" fillId="20" borderId="8" xfId="0" applyNumberFormat="1" applyFont="1" applyFill="1" applyBorder="1" applyAlignment="1">
      <alignment horizontal="left"/>
    </xf>
    <xf numFmtId="49" fontId="6" fillId="20" borderId="1" xfId="0" applyNumberFormat="1" applyFont="1" applyFill="1" applyBorder="1" applyAlignment="1">
      <alignment horizontal="right"/>
    </xf>
    <xf numFmtId="49" fontId="4" fillId="20" borderId="10" xfId="0" applyNumberFormat="1" applyFont="1" applyFill="1" applyBorder="1" applyAlignment="1">
      <alignment horizontal="right"/>
    </xf>
    <xf numFmtId="49" fontId="4" fillId="20" borderId="8" xfId="0" applyNumberFormat="1" applyFont="1" applyFill="1" applyBorder="1"/>
    <xf numFmtId="49" fontId="6" fillId="20" borderId="10" xfId="0" applyNumberFormat="1" applyFont="1" applyFill="1" applyBorder="1" applyAlignment="1">
      <alignment horizontal="right"/>
    </xf>
    <xf numFmtId="49" fontId="6" fillId="20" borderId="18" xfId="0" applyNumberFormat="1" applyFont="1" applyFill="1" applyBorder="1" applyAlignment="1">
      <alignment horizontal="left"/>
    </xf>
    <xf numFmtId="49" fontId="6" fillId="20" borderId="21" xfId="0" applyNumberFormat="1" applyFont="1" applyFill="1" applyBorder="1" applyAlignment="1">
      <alignment horizontal="right"/>
    </xf>
    <xf numFmtId="49" fontId="6" fillId="20" borderId="19" xfId="0" applyNumberFormat="1" applyFont="1" applyFill="1" applyBorder="1" applyAlignment="1">
      <alignment horizontal="right"/>
    </xf>
    <xf numFmtId="49" fontId="8" fillId="16" borderId="39" xfId="0" applyNumberFormat="1" applyFont="1" applyFill="1" applyBorder="1" applyAlignment="1">
      <alignment vertical="center"/>
    </xf>
    <xf numFmtId="49" fontId="8" fillId="16" borderId="39" xfId="0" applyNumberFormat="1" applyFont="1" applyFill="1" applyBorder="1" applyAlignment="1">
      <alignment horizontal="right" vertical="center"/>
    </xf>
    <xf numFmtId="0" fontId="6" fillId="20" borderId="8" xfId="0" applyFont="1" applyFill="1" applyBorder="1" applyAlignment="1">
      <alignment horizontal="left"/>
    </xf>
    <xf numFmtId="2" fontId="6" fillId="20" borderId="1" xfId="0" applyNumberFormat="1" applyFont="1" applyFill="1" applyBorder="1" applyAlignment="1">
      <alignment horizontal="right"/>
    </xf>
    <xf numFmtId="0" fontId="4" fillId="20" borderId="8" xfId="0" applyFont="1" applyFill="1" applyBorder="1"/>
    <xf numFmtId="2" fontId="4" fillId="20" borderId="1" xfId="0" applyNumberFormat="1" applyFont="1" applyFill="1" applyBorder="1"/>
    <xf numFmtId="0" fontId="6" fillId="20" borderId="18" xfId="0" applyFont="1" applyFill="1" applyBorder="1" applyAlignment="1">
      <alignment horizontal="left"/>
    </xf>
    <xf numFmtId="2" fontId="6" fillId="20" borderId="21" xfId="0" applyNumberFormat="1" applyFont="1" applyFill="1" applyBorder="1" applyAlignment="1">
      <alignment horizontal="right"/>
    </xf>
    <xf numFmtId="49" fontId="4" fillId="20" borderId="19" xfId="0" applyNumberFormat="1" applyFont="1" applyFill="1" applyBorder="1" applyAlignment="1">
      <alignment horizontal="right"/>
    </xf>
    <xf numFmtId="2" fontId="4" fillId="20" borderId="21" xfId="0" applyNumberFormat="1" applyFont="1" applyFill="1" applyBorder="1"/>
    <xf numFmtId="49" fontId="8" fillId="16" borderId="8" xfId="0" applyNumberFormat="1" applyFont="1" applyFill="1" applyBorder="1" applyAlignment="1">
      <alignment vertical="center"/>
    </xf>
    <xf numFmtId="49" fontId="8" fillId="16" borderId="1" xfId="0" applyNumberFormat="1" applyFont="1" applyFill="1" applyBorder="1" applyAlignment="1">
      <alignment horizontal="right" vertical="center"/>
    </xf>
    <xf numFmtId="49" fontId="8" fillId="16" borderId="10" xfId="0" applyNumberFormat="1" applyFont="1" applyFill="1" applyBorder="1" applyAlignment="1">
      <alignment horizontal="right" vertical="center"/>
    </xf>
    <xf numFmtId="0" fontId="18" fillId="7" borderId="0" xfId="0" applyFont="1" applyFill="1"/>
    <xf numFmtId="0" fontId="18" fillId="7" borderId="0" xfId="0" applyFont="1" applyFill="1" applyAlignment="1">
      <alignment textRotation="45" wrapText="1"/>
    </xf>
    <xf numFmtId="0" fontId="20" fillId="14" borderId="21" xfId="0" applyFont="1" applyFill="1" applyBorder="1" applyAlignment="1">
      <alignment horizontal="right"/>
    </xf>
    <xf numFmtId="0" fontId="18" fillId="0" borderId="0" xfId="0" applyFont="1" applyAlignment="1">
      <alignment horizontal="right"/>
    </xf>
    <xf numFmtId="0" fontId="20" fillId="14" borderId="20" xfId="0" applyFont="1" applyFill="1" applyBorder="1" applyAlignment="1">
      <alignment horizontal="right"/>
    </xf>
    <xf numFmtId="0" fontId="9" fillId="12" borderId="17" xfId="0" applyFont="1" applyFill="1" applyBorder="1" applyAlignment="1">
      <alignment horizontal="right"/>
    </xf>
    <xf numFmtId="0" fontId="9" fillId="12" borderId="1" xfId="0" applyFont="1" applyFill="1" applyBorder="1" applyAlignment="1">
      <alignment horizontal="right"/>
    </xf>
    <xf numFmtId="0" fontId="20" fillId="14" borderId="17" xfId="0" applyFont="1" applyFill="1" applyBorder="1"/>
    <xf numFmtId="49" fontId="20" fillId="14" borderId="17" xfId="0" applyNumberFormat="1" applyFont="1" applyFill="1" applyBorder="1" applyAlignment="1">
      <alignment horizontal="right"/>
    </xf>
    <xf numFmtId="49" fontId="20" fillId="14" borderId="20" xfId="0" applyNumberFormat="1" applyFont="1" applyFill="1" applyBorder="1" applyAlignment="1">
      <alignment horizontal="right"/>
    </xf>
    <xf numFmtId="0" fontId="4" fillId="5" borderId="8" xfId="0" applyFont="1" applyFill="1" applyBorder="1" applyAlignment="1">
      <alignment vertical="center"/>
    </xf>
    <xf numFmtId="49" fontId="4" fillId="5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0" fillId="12" borderId="4" xfId="0" applyFont="1" applyFill="1" applyBorder="1" applyAlignment="1">
      <alignment horizontal="left"/>
    </xf>
    <xf numFmtId="49" fontId="9" fillId="12" borderId="4" xfId="0" applyNumberFormat="1" applyFont="1" applyFill="1" applyBorder="1" applyAlignment="1">
      <alignment horizontal="right"/>
    </xf>
    <xf numFmtId="0" fontId="10" fillId="12" borderId="0" xfId="0" applyFont="1" applyFill="1" applyAlignment="1">
      <alignment horizontal="left"/>
    </xf>
    <xf numFmtId="0" fontId="9" fillId="12" borderId="0" xfId="0" applyFont="1" applyFill="1" applyAlignment="1">
      <alignment horizontal="right"/>
    </xf>
    <xf numFmtId="49" fontId="9" fillId="12" borderId="0" xfId="0" applyNumberFormat="1" applyFont="1" applyFill="1" applyAlignment="1">
      <alignment horizontal="right"/>
    </xf>
    <xf numFmtId="0" fontId="5" fillId="8" borderId="39" xfId="0" applyFont="1" applyFill="1" applyBorder="1" applyAlignment="1">
      <alignment vertical="center" wrapText="1"/>
    </xf>
    <xf numFmtId="49" fontId="5" fillId="8" borderId="39" xfId="0" applyNumberFormat="1" applyFont="1" applyFill="1" applyBorder="1" applyAlignment="1">
      <alignment horizontal="right" vertical="center" wrapText="1"/>
    </xf>
    <xf numFmtId="0" fontId="4" fillId="5" borderId="9" xfId="0" applyFont="1" applyFill="1" applyBorder="1" applyAlignment="1">
      <alignment vertical="center" wrapText="1"/>
    </xf>
    <xf numFmtId="49" fontId="4" fillId="5" borderId="34" xfId="0" applyNumberFormat="1" applyFont="1" applyFill="1" applyBorder="1" applyAlignment="1">
      <alignment horizontal="right" vertical="center" wrapText="1"/>
    </xf>
    <xf numFmtId="0" fontId="9" fillId="19" borderId="27" xfId="0" applyFont="1" applyFill="1" applyBorder="1"/>
    <xf numFmtId="0" fontId="9" fillId="0" borderId="6" xfId="0" applyFont="1" applyBorder="1"/>
    <xf numFmtId="49" fontId="8" fillId="11" borderId="20" xfId="0" applyNumberFormat="1" applyFont="1" applyFill="1" applyBorder="1" applyAlignment="1">
      <alignment horizontal="right" vertical="center"/>
    </xf>
    <xf numFmtId="0" fontId="0" fillId="15" borderId="0" xfId="0" applyFill="1"/>
    <xf numFmtId="0" fontId="5" fillId="13" borderId="20" xfId="0" applyFont="1" applyFill="1" applyBorder="1" applyAlignment="1">
      <alignment horizontal="center" vertical="center" wrapText="1"/>
    </xf>
    <xf numFmtId="0" fontId="4" fillId="13" borderId="50" xfId="0" applyFont="1" applyFill="1" applyBorder="1" applyAlignment="1">
      <alignment vertical="center" wrapText="1"/>
    </xf>
    <xf numFmtId="0" fontId="4" fillId="8" borderId="50" xfId="0" applyFont="1" applyFill="1" applyBorder="1" applyAlignment="1">
      <alignment horizontal="center" vertical="center" wrapText="1"/>
    </xf>
    <xf numFmtId="49" fontId="4" fillId="8" borderId="14" xfId="0" applyNumberFormat="1" applyFont="1" applyFill="1" applyBorder="1" applyAlignment="1">
      <alignment horizontal="center" vertical="center" wrapText="1"/>
    </xf>
    <xf numFmtId="49" fontId="4" fillId="13" borderId="14" xfId="0" applyNumberFormat="1" applyFont="1" applyFill="1" applyBorder="1" applyAlignment="1">
      <alignment vertical="center" wrapText="1"/>
    </xf>
    <xf numFmtId="49" fontId="8" fillId="16" borderId="36" xfId="0" applyNumberFormat="1" applyFont="1" applyFill="1" applyBorder="1" applyAlignment="1">
      <alignment vertical="center"/>
    </xf>
    <xf numFmtId="49" fontId="8" fillId="16" borderId="0" xfId="0" applyNumberFormat="1" applyFont="1" applyFill="1" applyAlignment="1">
      <alignment horizontal="right" vertical="center"/>
    </xf>
    <xf numFmtId="49" fontId="8" fillId="16" borderId="2" xfId="0" applyNumberFormat="1" applyFont="1" applyFill="1" applyBorder="1" applyAlignment="1">
      <alignment horizontal="right" vertical="center"/>
    </xf>
    <xf numFmtId="0" fontId="8" fillId="11" borderId="36" xfId="0" applyFont="1" applyFill="1" applyBorder="1" applyAlignment="1">
      <alignment vertical="center"/>
    </xf>
    <xf numFmtId="49" fontId="8" fillId="11" borderId="2" xfId="0" applyNumberFormat="1" applyFont="1" applyFill="1" applyBorder="1" applyAlignment="1">
      <alignment horizontal="right" vertical="center"/>
    </xf>
    <xf numFmtId="0" fontId="20" fillId="18" borderId="36" xfId="0" applyFont="1" applyFill="1" applyBorder="1"/>
    <xf numFmtId="49" fontId="20" fillId="18" borderId="2" xfId="0" applyNumberFormat="1" applyFont="1" applyFill="1" applyBorder="1"/>
    <xf numFmtId="49" fontId="9" fillId="18" borderId="2" xfId="0" applyNumberFormat="1" applyFont="1" applyFill="1" applyBorder="1" applyAlignment="1">
      <alignment horizontal="right"/>
    </xf>
    <xf numFmtId="49" fontId="10" fillId="18" borderId="2" xfId="0" applyNumberFormat="1" applyFont="1" applyFill="1" applyBorder="1" applyAlignment="1">
      <alignment horizontal="right" vertical="top"/>
    </xf>
    <xf numFmtId="0" fontId="9" fillId="0" borderId="0" xfId="0" applyFont="1" applyAlignment="1">
      <alignment vertical="center" textRotation="45"/>
    </xf>
    <xf numFmtId="0" fontId="9" fillId="0" borderId="36" xfId="0" applyFont="1" applyBorder="1"/>
    <xf numFmtId="0" fontId="9" fillId="9" borderId="2" xfId="0" applyFont="1" applyFill="1" applyBorder="1"/>
    <xf numFmtId="0" fontId="9" fillId="9" borderId="41" xfId="0" applyFont="1" applyFill="1" applyBorder="1"/>
    <xf numFmtId="0" fontId="9" fillId="9" borderId="3" xfId="0" applyFont="1" applyFill="1" applyBorder="1"/>
    <xf numFmtId="0" fontId="20" fillId="10" borderId="36" xfId="0" applyFont="1" applyFill="1" applyBorder="1"/>
    <xf numFmtId="0" fontId="20" fillId="10" borderId="0" xfId="0" applyFont="1" applyFill="1"/>
    <xf numFmtId="0" fontId="20" fillId="10" borderId="2" xfId="0" applyFont="1" applyFill="1" applyBorder="1"/>
    <xf numFmtId="0" fontId="20" fillId="14" borderId="49" xfId="0" applyFont="1" applyFill="1" applyBorder="1"/>
    <xf numFmtId="0" fontId="20" fillId="14" borderId="49" xfId="0" applyFont="1" applyFill="1" applyBorder="1" applyAlignment="1">
      <alignment horizontal="right"/>
    </xf>
    <xf numFmtId="0" fontId="20" fillId="14" borderId="4" xfId="0" applyFont="1" applyFill="1" applyBorder="1"/>
    <xf numFmtId="0" fontId="20" fillId="14" borderId="4" xfId="0" applyFont="1" applyFill="1" applyBorder="1" applyAlignment="1">
      <alignment horizontal="right"/>
    </xf>
    <xf numFmtId="0" fontId="20" fillId="14" borderId="0" xfId="0" applyFont="1" applyFill="1" applyAlignment="1">
      <alignment horizontal="right"/>
    </xf>
    <xf numFmtId="49" fontId="20" fillId="14" borderId="0" xfId="0" applyNumberFormat="1" applyFont="1" applyFill="1" applyAlignment="1">
      <alignment horizontal="right"/>
    </xf>
    <xf numFmtId="0" fontId="20" fillId="10" borderId="39" xfId="0" applyFont="1" applyFill="1" applyBorder="1"/>
    <xf numFmtId="0" fontId="9" fillId="0" borderId="59" xfId="0" applyFont="1" applyBorder="1"/>
    <xf numFmtId="0" fontId="9" fillId="0" borderId="37" xfId="0" applyFont="1" applyBorder="1"/>
    <xf numFmtId="0" fontId="10" fillId="9" borderId="59" xfId="0" applyFont="1" applyFill="1" applyBorder="1" applyAlignment="1">
      <alignment horizontal="left"/>
    </xf>
    <xf numFmtId="0" fontId="10" fillId="9" borderId="60" xfId="0" applyFont="1" applyFill="1" applyBorder="1" applyAlignment="1">
      <alignment horizontal="left"/>
    </xf>
    <xf numFmtId="0" fontId="10" fillId="9" borderId="61" xfId="0" applyFont="1" applyFill="1" applyBorder="1" applyAlignment="1">
      <alignment horizontal="left"/>
    </xf>
    <xf numFmtId="49" fontId="8" fillId="16" borderId="9" xfId="0" applyNumberFormat="1" applyFont="1" applyFill="1" applyBorder="1" applyAlignment="1">
      <alignment vertical="center"/>
    </xf>
    <xf numFmtId="49" fontId="8" fillId="16" borderId="5" xfId="0" applyNumberFormat="1" applyFont="1" applyFill="1" applyBorder="1" applyAlignment="1">
      <alignment horizontal="right" vertical="center"/>
    </xf>
    <xf numFmtId="49" fontId="8" fillId="16" borderId="34" xfId="0" applyNumberFormat="1" applyFont="1" applyFill="1" applyBorder="1" applyAlignment="1">
      <alignment horizontal="right" vertical="center"/>
    </xf>
    <xf numFmtId="0" fontId="4" fillId="20" borderId="56" xfId="0" applyFont="1" applyFill="1" applyBorder="1"/>
    <xf numFmtId="0" fontId="4" fillId="20" borderId="18" xfId="0" applyFont="1" applyFill="1" applyBorder="1"/>
    <xf numFmtId="2" fontId="4" fillId="5" borderId="21" xfId="0" applyNumberFormat="1" applyFont="1" applyFill="1" applyBorder="1" applyAlignment="1">
      <alignment horizontal="left" vertical="center" wrapText="1"/>
    </xf>
    <xf numFmtId="2" fontId="5" fillId="8" borderId="39" xfId="0" applyNumberFormat="1" applyFont="1" applyFill="1" applyBorder="1" applyAlignment="1">
      <alignment horizontal="left" vertical="center" wrapText="1"/>
    </xf>
    <xf numFmtId="2" fontId="4" fillId="8" borderId="35" xfId="0" applyNumberFormat="1" applyFont="1" applyFill="1" applyBorder="1" applyAlignment="1">
      <alignment horizontal="center" vertical="center" wrapText="1"/>
    </xf>
    <xf numFmtId="2" fontId="4" fillId="5" borderId="5" xfId="0" applyNumberFormat="1" applyFont="1" applyFill="1" applyBorder="1" applyAlignment="1">
      <alignment horizontal="left" vertical="center" wrapText="1"/>
    </xf>
    <xf numFmtId="2" fontId="4" fillId="5" borderId="1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2" fontId="5" fillId="13" borderId="20" xfId="0" applyNumberFormat="1" applyFont="1" applyFill="1" applyBorder="1" applyAlignment="1">
      <alignment horizontal="left" vertical="center" wrapText="1"/>
    </xf>
    <xf numFmtId="2" fontId="4" fillId="13" borderId="35" xfId="0" applyNumberFormat="1" applyFont="1" applyFill="1" applyBorder="1" applyAlignment="1">
      <alignment vertical="center" wrapText="1"/>
    </xf>
    <xf numFmtId="2" fontId="4" fillId="6" borderId="5" xfId="0" applyNumberFormat="1" applyFont="1" applyFill="1" applyBorder="1" applyAlignment="1">
      <alignment horizontal="left" vertical="center" wrapText="1"/>
    </xf>
    <xf numFmtId="2" fontId="4" fillId="6" borderId="1" xfId="0" applyNumberFormat="1" applyFont="1" applyFill="1" applyBorder="1" applyAlignment="1">
      <alignment horizontal="left" vertical="center" wrapText="1"/>
    </xf>
    <xf numFmtId="2" fontId="4" fillId="6" borderId="21" xfId="0" applyNumberFormat="1" applyFont="1" applyFill="1" applyBorder="1" applyAlignment="1">
      <alignment horizontal="left" vertical="center" wrapText="1"/>
    </xf>
    <xf numFmtId="2" fontId="0" fillId="0" borderId="0" xfId="0" applyNumberFormat="1"/>
    <xf numFmtId="0" fontId="20" fillId="18" borderId="50" xfId="0" applyFont="1" applyFill="1" applyBorder="1"/>
    <xf numFmtId="0" fontId="9" fillId="18" borderId="35" xfId="0" applyFont="1" applyFill="1" applyBorder="1"/>
    <xf numFmtId="49" fontId="10" fillId="18" borderId="14" xfId="0" applyNumberFormat="1" applyFont="1" applyFill="1" applyBorder="1" applyAlignment="1">
      <alignment horizontal="right"/>
    </xf>
    <xf numFmtId="0" fontId="9" fillId="17" borderId="37" xfId="0" applyFont="1" applyFill="1" applyBorder="1"/>
    <xf numFmtId="49" fontId="10" fillId="12" borderId="1" xfId="0" applyNumberFormat="1" applyFont="1" applyFill="1" applyBorder="1" applyAlignment="1">
      <alignment horizontal="right"/>
    </xf>
    <xf numFmtId="49" fontId="11" fillId="12" borderId="4" xfId="0" applyNumberFormat="1" applyFont="1" applyFill="1" applyBorder="1" applyAlignment="1">
      <alignment horizontal="right"/>
    </xf>
    <xf numFmtId="0" fontId="11" fillId="12" borderId="49" xfId="0" applyFont="1" applyFill="1" applyBorder="1"/>
    <xf numFmtId="49" fontId="11" fillId="12" borderId="49" xfId="0" applyNumberFormat="1" applyFont="1" applyFill="1" applyBorder="1" applyAlignment="1">
      <alignment horizontal="right"/>
    </xf>
    <xf numFmtId="0" fontId="17" fillId="12" borderId="21" xfId="0" applyFont="1" applyFill="1" applyBorder="1" applyAlignment="1">
      <alignment horizontal="left"/>
    </xf>
    <xf numFmtId="0" fontId="11" fillId="12" borderId="21" xfId="0" applyFont="1" applyFill="1" applyBorder="1"/>
    <xf numFmtId="49" fontId="11" fillId="12" borderId="21" xfId="0" applyNumberFormat="1" applyFont="1" applyFill="1" applyBorder="1" applyAlignment="1">
      <alignment horizontal="right"/>
    </xf>
    <xf numFmtId="2" fontId="8" fillId="11" borderId="20" xfId="0" applyNumberFormat="1" applyFont="1" applyFill="1" applyBorder="1" applyAlignment="1">
      <alignment horizontal="left" vertical="center"/>
    </xf>
    <xf numFmtId="2" fontId="8" fillId="11" borderId="0" xfId="0" applyNumberFormat="1" applyFont="1" applyFill="1" applyAlignment="1">
      <alignment horizontal="left" vertical="center"/>
    </xf>
    <xf numFmtId="0" fontId="9" fillId="7" borderId="0" xfId="0" applyFont="1" applyFill="1"/>
    <xf numFmtId="0" fontId="18" fillId="7" borderId="0" xfId="0" applyFont="1" applyFill="1" applyAlignment="1">
      <alignment horizontal="center" wrapText="1"/>
    </xf>
    <xf numFmtId="0" fontId="4" fillId="5" borderId="11" xfId="0" applyFont="1" applyFill="1" applyBorder="1" applyAlignment="1">
      <alignment vertical="center" wrapText="1"/>
    </xf>
    <xf numFmtId="0" fontId="6" fillId="15" borderId="8" xfId="0" applyFont="1" applyFill="1" applyBorder="1" applyAlignment="1">
      <alignment vertical="center" wrapText="1"/>
    </xf>
    <xf numFmtId="2" fontId="4" fillId="15" borderId="1" xfId="0" applyNumberFormat="1" applyFont="1" applyFill="1" applyBorder="1" applyAlignment="1">
      <alignment horizontal="left" vertical="center" wrapText="1"/>
    </xf>
    <xf numFmtId="0" fontId="6" fillId="21" borderId="8" xfId="0" applyFont="1" applyFill="1" applyBorder="1" applyAlignment="1">
      <alignment vertical="center" wrapText="1"/>
    </xf>
    <xf numFmtId="2" fontId="4" fillId="21" borderId="1" xfId="0" applyNumberFormat="1" applyFont="1" applyFill="1" applyBorder="1" applyAlignment="1">
      <alignment horizontal="left" vertical="center" wrapText="1"/>
    </xf>
    <xf numFmtId="0" fontId="20" fillId="18" borderId="37" xfId="0" applyFont="1" applyFill="1" applyBorder="1"/>
    <xf numFmtId="49" fontId="10" fillId="18" borderId="3" xfId="0" applyNumberFormat="1" applyFont="1" applyFill="1" applyBorder="1" applyAlignment="1">
      <alignment horizontal="right" vertical="top"/>
    </xf>
    <xf numFmtId="49" fontId="10" fillId="12" borderId="4" xfId="0" applyNumberFormat="1" applyFont="1" applyFill="1" applyBorder="1" applyAlignment="1">
      <alignment horizontal="right"/>
    </xf>
    <xf numFmtId="0" fontId="10" fillId="17" borderId="37" xfId="0" applyFont="1" applyFill="1" applyBorder="1" applyAlignment="1">
      <alignment horizontal="left"/>
    </xf>
    <xf numFmtId="0" fontId="10" fillId="9" borderId="0" xfId="0" applyFont="1" applyFill="1" applyAlignment="1">
      <alignment horizontal="left"/>
    </xf>
    <xf numFmtId="49" fontId="10" fillId="9" borderId="8" xfId="0" applyNumberFormat="1" applyFont="1" applyFill="1" applyBorder="1" applyAlignment="1">
      <alignment horizontal="right"/>
    </xf>
    <xf numFmtId="2" fontId="9" fillId="12" borderId="17" xfId="0" applyNumberFormat="1" applyFont="1" applyFill="1" applyBorder="1" applyAlignment="1">
      <alignment horizontal="right"/>
    </xf>
    <xf numFmtId="2" fontId="9" fillId="12" borderId="1" xfId="0" applyNumberFormat="1" applyFont="1" applyFill="1" applyBorder="1" applyAlignment="1">
      <alignment horizontal="right"/>
    </xf>
    <xf numFmtId="2" fontId="9" fillId="12" borderId="4" xfId="0" applyNumberFormat="1" applyFont="1" applyFill="1" applyBorder="1" applyAlignment="1">
      <alignment horizontal="right"/>
    </xf>
    <xf numFmtId="0" fontId="4" fillId="7" borderId="0" xfId="0" applyFont="1" applyFill="1" applyAlignment="1">
      <alignment horizontal="center" vertical="center" textRotation="45"/>
    </xf>
    <xf numFmtId="2" fontId="9" fillId="9" borderId="1" xfId="0" applyNumberFormat="1" applyFont="1" applyFill="1" applyBorder="1"/>
    <xf numFmtId="0" fontId="15" fillId="0" borderId="0" xfId="0" applyFont="1" applyAlignment="1">
      <alignment horizontal="left"/>
    </xf>
    <xf numFmtId="0" fontId="18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20" fillId="18" borderId="65" xfId="0" applyFont="1" applyFill="1" applyBorder="1"/>
    <xf numFmtId="49" fontId="10" fillId="18" borderId="66" xfId="0" applyNumberFormat="1" applyFont="1" applyFill="1" applyBorder="1" applyAlignment="1">
      <alignment horizontal="right"/>
    </xf>
    <xf numFmtId="49" fontId="10" fillId="17" borderId="66" xfId="0" applyNumberFormat="1" applyFont="1" applyFill="1" applyBorder="1" applyAlignment="1">
      <alignment horizontal="right"/>
    </xf>
    <xf numFmtId="0" fontId="20" fillId="0" borderId="53" xfId="0" applyFont="1" applyBorder="1"/>
    <xf numFmtId="0" fontId="20" fillId="17" borderId="56" xfId="0" applyFont="1" applyFill="1" applyBorder="1"/>
    <xf numFmtId="0" fontId="9" fillId="17" borderId="3" xfId="0" applyFont="1" applyFill="1" applyBorder="1"/>
    <xf numFmtId="2" fontId="20" fillId="14" borderId="21" xfId="0" applyNumberFormat="1" applyFont="1" applyFill="1" applyBorder="1" applyAlignment="1">
      <alignment horizontal="right"/>
    </xf>
    <xf numFmtId="2" fontId="20" fillId="14" borderId="49" xfId="0" applyNumberFormat="1" applyFont="1" applyFill="1" applyBorder="1" applyAlignment="1">
      <alignment horizontal="right"/>
    </xf>
    <xf numFmtId="2" fontId="20" fillId="14" borderId="21" xfId="0" applyNumberFormat="1" applyFont="1" applyFill="1" applyBorder="1"/>
    <xf numFmtId="2" fontId="20" fillId="14" borderId="4" xfId="0" applyNumberFormat="1" applyFont="1" applyFill="1" applyBorder="1"/>
    <xf numFmtId="2" fontId="10" fillId="12" borderId="1" xfId="0" applyNumberFormat="1" applyFont="1" applyFill="1" applyBorder="1" applyAlignment="1">
      <alignment horizontal="right"/>
    </xf>
    <xf numFmtId="2" fontId="10" fillId="12" borderId="4" xfId="0" applyNumberFormat="1" applyFont="1" applyFill="1" applyBorder="1" applyAlignment="1">
      <alignment horizontal="right"/>
    </xf>
    <xf numFmtId="2" fontId="18" fillId="0" borderId="0" xfId="0" applyNumberFormat="1" applyFont="1" applyAlignment="1">
      <alignment horizontal="right"/>
    </xf>
    <xf numFmtId="2" fontId="20" fillId="14" borderId="20" xfId="0" applyNumberFormat="1" applyFont="1" applyFill="1" applyBorder="1" applyAlignment="1">
      <alignment horizontal="right"/>
    </xf>
    <xf numFmtId="2" fontId="20" fillId="14" borderId="17" xfId="0" applyNumberFormat="1" applyFont="1" applyFill="1" applyBorder="1" applyAlignment="1">
      <alignment horizontal="right"/>
    </xf>
    <xf numFmtId="0" fontId="22" fillId="17" borderId="36" xfId="0" applyFont="1" applyFill="1" applyBorder="1"/>
    <xf numFmtId="0" fontId="23" fillId="18" borderId="50" xfId="0" applyFont="1" applyFill="1" applyBorder="1"/>
    <xf numFmtId="2" fontId="9" fillId="18" borderId="0" xfId="0" applyNumberFormat="1" applyFont="1" applyFill="1"/>
    <xf numFmtId="2" fontId="9" fillId="17" borderId="0" xfId="0" applyNumberFormat="1" applyFont="1" applyFill="1"/>
    <xf numFmtId="2" fontId="9" fillId="17" borderId="38" xfId="0" applyNumberFormat="1" applyFont="1" applyFill="1" applyBorder="1"/>
    <xf numFmtId="2" fontId="20" fillId="18" borderId="0" xfId="0" applyNumberFormat="1" applyFont="1" applyFill="1"/>
    <xf numFmtId="2" fontId="20" fillId="18" borderId="28" xfId="0" applyNumberFormat="1" applyFont="1" applyFill="1" applyBorder="1"/>
    <xf numFmtId="2" fontId="9" fillId="18" borderId="28" xfId="0" applyNumberFormat="1" applyFont="1" applyFill="1" applyBorder="1"/>
    <xf numFmtId="2" fontId="9" fillId="18" borderId="38" xfId="0" applyNumberFormat="1" applyFont="1" applyFill="1" applyBorder="1"/>
    <xf numFmtId="2" fontId="20" fillId="18" borderId="37" xfId="0" applyNumberFormat="1" applyFont="1" applyFill="1" applyBorder="1"/>
    <xf numFmtId="2" fontId="9" fillId="18" borderId="35" xfId="0" applyNumberFormat="1" applyFont="1" applyFill="1" applyBorder="1"/>
    <xf numFmtId="0" fontId="20" fillId="18" borderId="33" xfId="0" applyFont="1" applyFill="1" applyBorder="1"/>
    <xf numFmtId="0" fontId="20" fillId="14" borderId="1" xfId="0" applyFont="1" applyFill="1" applyBorder="1"/>
    <xf numFmtId="0" fontId="19" fillId="14" borderId="26" xfId="0" applyFont="1" applyFill="1" applyBorder="1"/>
    <xf numFmtId="0" fontId="6" fillId="6" borderId="22" xfId="0" applyFont="1" applyFill="1" applyBorder="1" applyAlignment="1">
      <alignment vertical="center" wrapText="1"/>
    </xf>
    <xf numFmtId="2" fontId="4" fillId="6" borderId="17" xfId="0" applyNumberFormat="1" applyFont="1" applyFill="1" applyBorder="1" applyAlignment="1">
      <alignment horizontal="left" vertical="center" wrapText="1"/>
    </xf>
    <xf numFmtId="49" fontId="4" fillId="6" borderId="23" xfId="0" applyNumberFormat="1" applyFont="1" applyFill="1" applyBorder="1" applyAlignment="1">
      <alignment horizontal="right" vertical="center" wrapText="1"/>
    </xf>
    <xf numFmtId="2" fontId="24" fillId="18" borderId="69" xfId="0" applyNumberFormat="1" applyFont="1" applyFill="1" applyBorder="1"/>
    <xf numFmtId="49" fontId="2" fillId="11" borderId="10" xfId="0" applyNumberFormat="1" applyFont="1" applyFill="1" applyBorder="1" applyAlignment="1">
      <alignment horizontal="right"/>
    </xf>
    <xf numFmtId="49" fontId="2" fillId="11" borderId="8" xfId="0" applyNumberFormat="1" applyFont="1" applyFill="1" applyBorder="1" applyAlignment="1">
      <alignment horizontal="right"/>
    </xf>
    <xf numFmtId="0" fontId="23" fillId="18" borderId="67" xfId="0" applyFont="1" applyFill="1" applyBorder="1"/>
    <xf numFmtId="0" fontId="9" fillId="9" borderId="36" xfId="0" applyFont="1" applyFill="1" applyBorder="1"/>
    <xf numFmtId="0" fontId="9" fillId="9" borderId="0" xfId="0" applyFont="1" applyFill="1"/>
    <xf numFmtId="0" fontId="2" fillId="11" borderId="22" xfId="0" applyFont="1" applyFill="1" applyBorder="1" applyAlignment="1">
      <alignment horizontal="left"/>
    </xf>
    <xf numFmtId="2" fontId="2" fillId="11" borderId="17" xfId="0" applyNumberFormat="1" applyFont="1" applyFill="1" applyBorder="1"/>
    <xf numFmtId="49" fontId="2" fillId="11" borderId="23" xfId="0" applyNumberFormat="1" applyFont="1" applyFill="1" applyBorder="1" applyAlignment="1">
      <alignment horizontal="right"/>
    </xf>
    <xf numFmtId="0" fontId="2" fillId="11" borderId="8" xfId="0" applyFont="1" applyFill="1" applyBorder="1" applyAlignment="1">
      <alignment horizontal="left"/>
    </xf>
    <xf numFmtId="2" fontId="2" fillId="11" borderId="1" xfId="0" applyNumberFormat="1" applyFont="1" applyFill="1" applyBorder="1"/>
    <xf numFmtId="49" fontId="2" fillId="11" borderId="10" xfId="0" applyNumberFormat="1" applyFont="1" applyFill="1" applyBorder="1" applyAlignment="1">
      <alignment horizontal="right" vertical="center"/>
    </xf>
    <xf numFmtId="2" fontId="2" fillId="11" borderId="1" xfId="0" applyNumberFormat="1" applyFont="1" applyFill="1" applyBorder="1" applyAlignment="1">
      <alignment vertical="center"/>
    </xf>
    <xf numFmtId="0" fontId="2" fillId="11" borderId="8" xfId="0" applyFont="1" applyFill="1" applyBorder="1"/>
    <xf numFmtId="0" fontId="2" fillId="11" borderId="60" xfId="0" applyFont="1" applyFill="1" applyBorder="1" applyAlignment="1">
      <alignment horizontal="left"/>
    </xf>
    <xf numFmtId="0" fontId="2" fillId="11" borderId="10" xfId="0" applyFont="1" applyFill="1" applyBorder="1" applyAlignment="1">
      <alignment horizontal="right"/>
    </xf>
    <xf numFmtId="49" fontId="24" fillId="18" borderId="68" xfId="0" applyNumberFormat="1" applyFont="1" applyFill="1" applyBorder="1"/>
    <xf numFmtId="2" fontId="4" fillId="5" borderId="1" xfId="0" applyNumberFormat="1" applyFont="1" applyFill="1" applyBorder="1" applyAlignment="1">
      <alignment horizontal="right" vertical="center"/>
    </xf>
    <xf numFmtId="49" fontId="4" fillId="22" borderId="10" xfId="0" applyNumberFormat="1" applyFont="1" applyFill="1" applyBorder="1" applyAlignment="1">
      <alignment horizontal="right" vertical="center" wrapText="1"/>
    </xf>
    <xf numFmtId="0" fontId="4" fillId="5" borderId="0" xfId="0" applyFont="1" applyFill="1" applyAlignment="1">
      <alignment vertical="center" wrapText="1"/>
    </xf>
    <xf numFmtId="2" fontId="4" fillId="5" borderId="0" xfId="0" applyNumberFormat="1" applyFont="1" applyFill="1" applyAlignment="1">
      <alignment horizontal="left" vertical="center" wrapText="1"/>
    </xf>
    <xf numFmtId="49" fontId="4" fillId="5" borderId="0" xfId="0" applyNumberFormat="1" applyFont="1" applyFill="1" applyAlignment="1">
      <alignment horizontal="right" vertical="center" wrapText="1"/>
    </xf>
    <xf numFmtId="2" fontId="4" fillId="21" borderId="4" xfId="0" applyNumberFormat="1" applyFont="1" applyFill="1" applyBorder="1" applyAlignment="1">
      <alignment horizontal="left" vertical="center" wrapText="1"/>
    </xf>
    <xf numFmtId="2" fontId="4" fillId="15" borderId="4" xfId="0" applyNumberFormat="1" applyFont="1" applyFill="1" applyBorder="1" applyAlignment="1">
      <alignment horizontal="left" vertical="center" wrapText="1"/>
    </xf>
    <xf numFmtId="0" fontId="10" fillId="17" borderId="70" xfId="0" applyFont="1" applyFill="1" applyBorder="1" applyAlignment="1">
      <alignment horizontal="left"/>
    </xf>
    <xf numFmtId="49" fontId="20" fillId="18" borderId="2" xfId="0" applyNumberFormat="1" applyFont="1" applyFill="1" applyBorder="1" applyAlignment="1">
      <alignment horizontal="right"/>
    </xf>
    <xf numFmtId="49" fontId="9" fillId="17" borderId="66" xfId="0" applyNumberFormat="1" applyFont="1" applyFill="1" applyBorder="1" applyAlignment="1">
      <alignment horizontal="right"/>
    </xf>
    <xf numFmtId="49" fontId="9" fillId="0" borderId="66" xfId="0" applyNumberFormat="1" applyFont="1" applyBorder="1" applyAlignment="1">
      <alignment horizontal="right"/>
    </xf>
    <xf numFmtId="0" fontId="10" fillId="17" borderId="71" xfId="0" applyFont="1" applyFill="1" applyBorder="1" applyAlignment="1">
      <alignment horizontal="left"/>
    </xf>
    <xf numFmtId="49" fontId="9" fillId="0" borderId="0" xfId="0" applyNumberFormat="1" applyFont="1" applyAlignment="1">
      <alignment horizontal="right"/>
    </xf>
    <xf numFmtId="0" fontId="20" fillId="22" borderId="20" xfId="0" applyFont="1" applyFill="1" applyBorder="1"/>
    <xf numFmtId="0" fontId="20" fillId="22" borderId="20" xfId="0" applyFont="1" applyFill="1" applyBorder="1" applyAlignment="1">
      <alignment horizontal="right"/>
    </xf>
    <xf numFmtId="49" fontId="20" fillId="22" borderId="20" xfId="0" applyNumberFormat="1" applyFont="1" applyFill="1" applyBorder="1" applyAlignment="1">
      <alignment horizontal="right"/>
    </xf>
    <xf numFmtId="0" fontId="20" fillId="22" borderId="0" xfId="0" applyFont="1" applyFill="1"/>
    <xf numFmtId="0" fontId="20" fillId="22" borderId="17" xfId="0" applyFont="1" applyFill="1" applyBorder="1"/>
    <xf numFmtId="0" fontId="20" fillId="22" borderId="0" xfId="0" applyFont="1" applyFill="1" applyAlignment="1">
      <alignment horizontal="right"/>
    </xf>
    <xf numFmtId="49" fontId="20" fillId="22" borderId="0" xfId="0" applyNumberFormat="1" applyFont="1" applyFill="1" applyAlignment="1">
      <alignment horizontal="right"/>
    </xf>
    <xf numFmtId="0" fontId="10" fillId="22" borderId="1" xfId="0" applyFont="1" applyFill="1" applyBorder="1" applyAlignment="1">
      <alignment horizontal="left"/>
    </xf>
    <xf numFmtId="0" fontId="9" fillId="22" borderId="17" xfId="0" applyFont="1" applyFill="1" applyBorder="1" applyAlignment="1">
      <alignment horizontal="right"/>
    </xf>
    <xf numFmtId="49" fontId="9" fillId="22" borderId="1" xfId="0" applyNumberFormat="1" applyFont="1" applyFill="1" applyBorder="1" applyAlignment="1">
      <alignment horizontal="right"/>
    </xf>
    <xf numFmtId="0" fontId="9" fillId="22" borderId="1" xfId="0" applyFont="1" applyFill="1" applyBorder="1" applyAlignment="1">
      <alignment horizontal="right"/>
    </xf>
    <xf numFmtId="0" fontId="10" fillId="22" borderId="0" xfId="0" applyFont="1" applyFill="1" applyAlignment="1">
      <alignment horizontal="left"/>
    </xf>
    <xf numFmtId="0" fontId="9" fillId="22" borderId="0" xfId="0" applyFont="1" applyFill="1" applyAlignment="1">
      <alignment horizontal="right"/>
    </xf>
    <xf numFmtId="49" fontId="9" fillId="22" borderId="0" xfId="0" applyNumberFormat="1" applyFont="1" applyFill="1" applyAlignment="1">
      <alignment horizontal="right"/>
    </xf>
    <xf numFmtId="49" fontId="10" fillId="12" borderId="1" xfId="0" applyNumberFormat="1" applyFont="1" applyFill="1" applyBorder="1" applyAlignment="1">
      <alignment horizontal="right" vertical="center"/>
    </xf>
    <xf numFmtId="0" fontId="6" fillId="15" borderId="31" xfId="0" applyFont="1" applyFill="1" applyBorder="1" applyAlignment="1">
      <alignment vertical="center" wrapText="1"/>
    </xf>
    <xf numFmtId="0" fontId="6" fillId="21" borderId="31" xfId="0" applyFont="1" applyFill="1" applyBorder="1" applyAlignment="1">
      <alignment vertical="center" wrapText="1"/>
    </xf>
    <xf numFmtId="49" fontId="4" fillId="20" borderId="45" xfId="0" applyNumberFormat="1" applyFont="1" applyFill="1" applyBorder="1"/>
    <xf numFmtId="0" fontId="6" fillId="20" borderId="11" xfId="0" applyFont="1" applyFill="1" applyBorder="1" applyAlignment="1">
      <alignment horizontal="left"/>
    </xf>
    <xf numFmtId="2" fontId="4" fillId="20" borderId="49" xfId="0" applyNumberFormat="1" applyFont="1" applyFill="1" applyBorder="1"/>
    <xf numFmtId="0" fontId="10" fillId="12" borderId="49" xfId="0" applyFont="1" applyFill="1" applyBorder="1" applyAlignment="1">
      <alignment horizontal="left"/>
    </xf>
    <xf numFmtId="0" fontId="10" fillId="17" borderId="17" xfId="0" applyFont="1" applyFill="1" applyBorder="1" applyAlignment="1">
      <alignment horizontal="left"/>
    </xf>
    <xf numFmtId="0" fontId="10" fillId="17" borderId="1" xfId="0" applyFont="1" applyFill="1" applyBorder="1" applyAlignment="1">
      <alignment horizontal="left"/>
    </xf>
    <xf numFmtId="0" fontId="10" fillId="17" borderId="49" xfId="0" applyFont="1" applyFill="1" applyBorder="1" applyAlignment="1">
      <alignment horizontal="left"/>
    </xf>
    <xf numFmtId="0" fontId="20" fillId="24" borderId="21" xfId="0" applyFont="1" applyFill="1" applyBorder="1"/>
    <xf numFmtId="0" fontId="10" fillId="9" borderId="56" xfId="0" applyFont="1" applyFill="1" applyBorder="1" applyAlignment="1">
      <alignment horizontal="left"/>
    </xf>
    <xf numFmtId="0" fontId="1" fillId="11" borderId="8" xfId="0" applyFont="1" applyFill="1" applyBorder="1" applyAlignment="1">
      <alignment horizontal="left"/>
    </xf>
    <xf numFmtId="49" fontId="3" fillId="7" borderId="47" xfId="1" applyNumberFormat="1" applyFill="1" applyBorder="1" applyAlignment="1" applyProtection="1">
      <alignment horizontal="center"/>
      <protection locked="0"/>
    </xf>
    <xf numFmtId="0" fontId="25" fillId="7" borderId="35" xfId="0" applyFont="1" applyFill="1" applyBorder="1" applyProtection="1">
      <protection locked="0"/>
    </xf>
    <xf numFmtId="0" fontId="26" fillId="7" borderId="35" xfId="0" applyFont="1" applyFill="1" applyBorder="1" applyProtection="1">
      <protection locked="0"/>
    </xf>
    <xf numFmtId="0" fontId="25" fillId="7" borderId="14" xfId="0" applyFont="1" applyFill="1" applyBorder="1" applyProtection="1">
      <protection locked="0"/>
    </xf>
    <xf numFmtId="0" fontId="25" fillId="0" borderId="0" xfId="0" applyFont="1" applyProtection="1">
      <protection locked="0"/>
    </xf>
    <xf numFmtId="0" fontId="27" fillId="0" borderId="0" xfId="0" applyFont="1" applyAlignment="1" applyProtection="1">
      <alignment horizontal="left"/>
      <protection locked="0"/>
    </xf>
    <xf numFmtId="0" fontId="27" fillId="0" borderId="0" xfId="0" applyFont="1" applyAlignment="1" applyProtection="1">
      <alignment horizontal="right"/>
      <protection locked="0"/>
    </xf>
    <xf numFmtId="0" fontId="30" fillId="7" borderId="2" xfId="1" applyFont="1" applyFill="1" applyBorder="1" applyAlignment="1" applyProtection="1">
      <alignment vertical="center" wrapText="1"/>
      <protection locked="0"/>
    </xf>
    <xf numFmtId="0" fontId="30" fillId="7" borderId="38" xfId="1" applyFont="1" applyFill="1" applyBorder="1" applyAlignment="1" applyProtection="1">
      <alignment vertical="center" wrapText="1"/>
      <protection locked="0"/>
    </xf>
    <xf numFmtId="0" fontId="30" fillId="7" borderId="3" xfId="1" applyFont="1" applyFill="1" applyBorder="1" applyAlignment="1" applyProtection="1">
      <alignment vertical="center" wrapText="1"/>
      <protection locked="0"/>
    </xf>
    <xf numFmtId="0" fontId="32" fillId="7" borderId="9" xfId="0" applyFont="1" applyFill="1" applyBorder="1" applyProtection="1">
      <protection locked="0"/>
    </xf>
    <xf numFmtId="0" fontId="32" fillId="7" borderId="5" xfId="0" applyFont="1" applyFill="1" applyBorder="1" applyAlignment="1" applyProtection="1">
      <alignment horizontal="center"/>
      <protection locked="0"/>
    </xf>
    <xf numFmtId="0" fontId="32" fillId="7" borderId="5" xfId="0" applyFont="1" applyFill="1" applyBorder="1" applyProtection="1">
      <protection locked="0"/>
    </xf>
    <xf numFmtId="0" fontId="32" fillId="7" borderId="15" xfId="0" applyFont="1" applyFill="1" applyBorder="1" applyAlignment="1" applyProtection="1">
      <alignment horizontal="center"/>
      <protection locked="0"/>
    </xf>
    <xf numFmtId="0" fontId="32" fillId="7" borderId="15" xfId="0" applyFont="1" applyFill="1" applyBorder="1" applyProtection="1">
      <protection locked="0"/>
    </xf>
    <xf numFmtId="0" fontId="32" fillId="7" borderId="7" xfId="0" applyFont="1" applyFill="1" applyBorder="1" applyAlignment="1" applyProtection="1">
      <alignment horizontal="center"/>
      <protection locked="0"/>
    </xf>
    <xf numFmtId="0" fontId="32" fillId="7" borderId="18" xfId="0" applyFont="1" applyFill="1" applyBorder="1" applyProtection="1">
      <protection locked="0"/>
    </xf>
    <xf numFmtId="0" fontId="32" fillId="7" borderId="21" xfId="0" applyFont="1" applyFill="1" applyBorder="1" applyAlignment="1" applyProtection="1">
      <alignment horizontal="center"/>
      <protection locked="0"/>
    </xf>
    <xf numFmtId="49" fontId="32" fillId="7" borderId="21" xfId="0" applyNumberFormat="1" applyFont="1" applyFill="1" applyBorder="1" applyProtection="1">
      <protection locked="0"/>
    </xf>
    <xf numFmtId="0" fontId="32" fillId="7" borderId="47" xfId="0" applyFont="1" applyFill="1" applyBorder="1" applyProtection="1">
      <protection locked="0"/>
    </xf>
    <xf numFmtId="14" fontId="32" fillId="7" borderId="48" xfId="0" applyNumberFormat="1" applyFont="1" applyFill="1" applyBorder="1" applyAlignment="1" applyProtection="1">
      <alignment horizontal="center"/>
      <protection locked="0"/>
    </xf>
    <xf numFmtId="0" fontId="32" fillId="7" borderId="51" xfId="0" applyFont="1" applyFill="1" applyBorder="1" applyAlignment="1" applyProtection="1">
      <alignment horizontal="center"/>
      <protection locked="0"/>
    </xf>
    <xf numFmtId="0" fontId="32" fillId="18" borderId="24" xfId="0" applyFont="1" applyFill="1" applyBorder="1" applyAlignment="1" applyProtection="1">
      <alignment horizontal="center" vertical="center"/>
      <protection hidden="1"/>
    </xf>
    <xf numFmtId="0" fontId="32" fillId="18" borderId="52" xfId="0" applyFont="1" applyFill="1" applyBorder="1" applyAlignment="1" applyProtection="1">
      <alignment horizontal="center" vertical="center"/>
      <protection locked="0"/>
    </xf>
    <xf numFmtId="0" fontId="32" fillId="18" borderId="57" xfId="0" applyFont="1" applyFill="1" applyBorder="1" applyAlignment="1" applyProtection="1">
      <alignment horizontal="center" vertical="center"/>
      <protection locked="0"/>
    </xf>
    <xf numFmtId="0" fontId="32" fillId="18" borderId="20" xfId="0" applyFont="1" applyFill="1" applyBorder="1" applyAlignment="1" applyProtection="1">
      <alignment horizontal="center" vertical="center"/>
      <protection locked="0"/>
    </xf>
    <xf numFmtId="0" fontId="34" fillId="0" borderId="0" xfId="0" applyFont="1"/>
    <xf numFmtId="0" fontId="25" fillId="23" borderId="22" xfId="0" applyFont="1" applyFill="1" applyBorder="1" applyAlignment="1" applyProtection="1">
      <alignment horizontal="left"/>
      <protection hidden="1"/>
    </xf>
    <xf numFmtId="0" fontId="25" fillId="7" borderId="17" xfId="0" applyFont="1" applyFill="1" applyBorder="1" applyProtection="1">
      <protection locked="0"/>
    </xf>
    <xf numFmtId="0" fontId="25" fillId="0" borderId="0" xfId="0" applyFont="1"/>
    <xf numFmtId="0" fontId="32" fillId="7" borderId="41" xfId="0" applyFont="1" applyFill="1" applyBorder="1" applyAlignment="1" applyProtection="1">
      <alignment horizontal="center" vertical="center" wrapText="1"/>
      <protection locked="0"/>
    </xf>
    <xf numFmtId="0" fontId="25" fillId="2" borderId="53" xfId="0" applyFont="1" applyFill="1" applyBorder="1" applyAlignment="1" applyProtection="1">
      <alignment horizontal="center"/>
      <protection locked="0"/>
    </xf>
    <xf numFmtId="0" fontId="25" fillId="2" borderId="41" xfId="0" applyFont="1" applyFill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right"/>
      <protection locked="0"/>
    </xf>
    <xf numFmtId="0" fontId="25" fillId="2" borderId="56" xfId="0" applyFont="1" applyFill="1" applyBorder="1" applyAlignment="1" applyProtection="1">
      <alignment horizontal="center"/>
      <protection locked="0"/>
    </xf>
    <xf numFmtId="0" fontId="25" fillId="23" borderId="8" xfId="0" applyFont="1" applyFill="1" applyBorder="1" applyAlignment="1" applyProtection="1">
      <alignment horizontal="left"/>
      <protection hidden="1"/>
    </xf>
    <xf numFmtId="0" fontId="25" fillId="22" borderId="17" xfId="0" applyFont="1" applyFill="1" applyBorder="1" applyProtection="1">
      <protection locked="0"/>
    </xf>
    <xf numFmtId="0" fontId="27" fillId="0" borderId="44" xfId="0" applyFont="1" applyBorder="1" applyAlignment="1" applyProtection="1">
      <alignment horizontal="right"/>
      <protection locked="0"/>
    </xf>
    <xf numFmtId="0" fontId="25" fillId="7" borderId="1" xfId="0" applyFont="1" applyFill="1" applyBorder="1" applyAlignment="1" applyProtection="1">
      <alignment horizontal="left"/>
      <protection locked="0"/>
    </xf>
    <xf numFmtId="0" fontId="25" fillId="22" borderId="1" xfId="0" applyFont="1" applyFill="1" applyBorder="1" applyAlignment="1" applyProtection="1">
      <alignment horizontal="left"/>
      <protection locked="0"/>
    </xf>
    <xf numFmtId="0" fontId="25" fillId="7" borderId="17" xfId="0" applyFont="1" applyFill="1" applyBorder="1" applyAlignment="1" applyProtection="1">
      <alignment horizontal="left"/>
      <protection locked="0"/>
    </xf>
    <xf numFmtId="0" fontId="25" fillId="0" borderId="44" xfId="0" applyFont="1" applyBorder="1" applyProtection="1">
      <protection locked="0"/>
    </xf>
    <xf numFmtId="0" fontId="25" fillId="7" borderId="12" xfId="0" applyFont="1" applyFill="1" applyBorder="1" applyAlignment="1" applyProtection="1">
      <alignment horizontal="left"/>
      <protection locked="0"/>
    </xf>
    <xf numFmtId="0" fontId="25" fillId="7" borderId="0" xfId="0" applyFont="1" applyFill="1" applyAlignment="1" applyProtection="1">
      <alignment horizontal="left"/>
      <protection locked="0"/>
    </xf>
    <xf numFmtId="0" fontId="25" fillId="7" borderId="0" xfId="0" applyFont="1" applyFill="1" applyProtection="1">
      <protection locked="0"/>
    </xf>
    <xf numFmtId="0" fontId="25" fillId="0" borderId="2" xfId="0" applyFont="1" applyBorder="1" applyAlignment="1" applyProtection="1">
      <alignment horizontal="center"/>
      <protection locked="0"/>
    </xf>
    <xf numFmtId="0" fontId="25" fillId="7" borderId="1" xfId="0" applyFont="1" applyFill="1" applyBorder="1" applyProtection="1">
      <protection locked="0"/>
    </xf>
    <xf numFmtId="2" fontId="27" fillId="4" borderId="1" xfId="0" applyNumberFormat="1" applyFont="1" applyFill="1" applyBorder="1" applyProtection="1">
      <protection locked="0"/>
    </xf>
    <xf numFmtId="0" fontId="25" fillId="0" borderId="1" xfId="0" applyFont="1" applyBorder="1" applyProtection="1">
      <protection locked="0"/>
    </xf>
    <xf numFmtId="0" fontId="25" fillId="3" borderId="21" xfId="0" applyFont="1" applyFill="1" applyBorder="1" applyProtection="1">
      <protection locked="0"/>
    </xf>
    <xf numFmtId="0" fontId="26" fillId="0" borderId="0" xfId="0" applyFont="1" applyProtection="1">
      <protection locked="0"/>
    </xf>
    <xf numFmtId="0" fontId="25" fillId="15" borderId="0" xfId="0" applyFont="1" applyFill="1" applyProtection="1">
      <protection locked="0"/>
    </xf>
    <xf numFmtId="0" fontId="26" fillId="7" borderId="0" xfId="0" applyFont="1" applyFill="1" applyProtection="1">
      <protection locked="0"/>
    </xf>
    <xf numFmtId="0" fontId="32" fillId="25" borderId="27" xfId="0" applyFont="1" applyFill="1" applyBorder="1" applyAlignment="1" applyProtection="1">
      <alignment horizontal="center"/>
      <protection hidden="1"/>
    </xf>
    <xf numFmtId="0" fontId="32" fillId="25" borderId="28" xfId="0" applyFont="1" applyFill="1" applyBorder="1" applyAlignment="1" applyProtection="1">
      <alignment horizontal="center"/>
      <protection locked="0"/>
    </xf>
    <xf numFmtId="0" fontId="32" fillId="13" borderId="27" xfId="0" applyFont="1" applyFill="1" applyBorder="1" applyAlignment="1" applyProtection="1">
      <alignment horizontal="center"/>
      <protection hidden="1"/>
    </xf>
    <xf numFmtId="0" fontId="32" fillId="13" borderId="28" xfId="0" applyFont="1" applyFill="1" applyBorder="1" applyAlignment="1" applyProtection="1">
      <alignment horizontal="center"/>
      <protection locked="0"/>
    </xf>
    <xf numFmtId="0" fontId="32" fillId="7" borderId="16" xfId="0" applyFont="1" applyFill="1" applyBorder="1" applyAlignment="1" applyProtection="1">
      <alignment horizontal="left" vertical="center"/>
      <protection locked="0"/>
    </xf>
    <xf numFmtId="0" fontId="25" fillId="7" borderId="41" xfId="0" applyFont="1" applyFill="1" applyBorder="1" applyAlignment="1" applyProtection="1">
      <protection locked="0"/>
    </xf>
    <xf numFmtId="0" fontId="25" fillId="15" borderId="1" xfId="0" applyFont="1" applyFill="1" applyBorder="1" applyAlignment="1" applyProtection="1">
      <alignment horizontal="center"/>
      <protection locked="0"/>
    </xf>
    <xf numFmtId="0" fontId="25" fillId="7" borderId="41" xfId="0" applyFont="1" applyFill="1" applyBorder="1" applyAlignment="1" applyProtection="1">
      <alignment horizontal="center"/>
      <protection locked="0"/>
    </xf>
    <xf numFmtId="0" fontId="33" fillId="13" borderId="27" xfId="0" applyFont="1" applyFill="1" applyBorder="1" applyAlignment="1" applyProtection="1">
      <alignment horizontal="center" vertical="center"/>
      <protection locked="0"/>
    </xf>
    <xf numFmtId="0" fontId="33" fillId="13" borderId="28" xfId="0" applyFont="1" applyFill="1" applyBorder="1" applyAlignment="1" applyProtection="1">
      <alignment horizontal="center" vertical="center"/>
      <protection locked="0"/>
    </xf>
    <xf numFmtId="0" fontId="32" fillId="25" borderId="27" xfId="0" applyFont="1" applyFill="1" applyBorder="1" applyAlignment="1" applyProtection="1">
      <alignment horizontal="center"/>
      <protection locked="0"/>
    </xf>
    <xf numFmtId="0" fontId="32" fillId="25" borderId="28" xfId="0" applyFont="1" applyFill="1" applyBorder="1" applyAlignment="1" applyProtection="1">
      <alignment horizontal="center"/>
      <protection locked="0"/>
    </xf>
    <xf numFmtId="0" fontId="25" fillId="13" borderId="27" xfId="0" applyFont="1" applyFill="1" applyBorder="1" applyAlignment="1" applyProtection="1">
      <alignment horizontal="center"/>
      <protection locked="0"/>
    </xf>
    <xf numFmtId="0" fontId="25" fillId="13" borderId="28" xfId="0" applyFont="1" applyFill="1" applyBorder="1" applyAlignment="1" applyProtection="1">
      <alignment horizontal="center"/>
      <protection locked="0"/>
    </xf>
    <xf numFmtId="0" fontId="25" fillId="25" borderId="27" xfId="0" applyFont="1" applyFill="1" applyBorder="1" applyAlignment="1" applyProtection="1">
      <alignment horizontal="center"/>
      <protection locked="0"/>
    </xf>
    <xf numFmtId="0" fontId="25" fillId="25" borderId="28" xfId="0" applyFont="1" applyFill="1" applyBorder="1" applyAlignment="1" applyProtection="1">
      <alignment horizontal="center"/>
      <protection locked="0"/>
    </xf>
    <xf numFmtId="0" fontId="32" fillId="25" borderId="27" xfId="0" applyFont="1" applyFill="1" applyBorder="1" applyAlignment="1" applyProtection="1">
      <alignment horizontal="center" vertical="center"/>
      <protection locked="0"/>
    </xf>
    <xf numFmtId="0" fontId="32" fillId="25" borderId="28" xfId="0" applyFont="1" applyFill="1" applyBorder="1" applyAlignment="1" applyProtection="1">
      <alignment horizontal="center" vertical="center"/>
      <protection locked="0"/>
    </xf>
    <xf numFmtId="0" fontId="25" fillId="7" borderId="12" xfId="0" applyFont="1" applyFill="1" applyBorder="1" applyAlignment="1" applyProtection="1">
      <alignment horizontal="right"/>
      <protection locked="0"/>
    </xf>
    <xf numFmtId="0" fontId="25" fillId="7" borderId="12" xfId="0" applyFont="1" applyFill="1" applyBorder="1" applyAlignment="1" applyProtection="1">
      <protection locked="0"/>
    </xf>
    <xf numFmtId="0" fontId="25" fillId="7" borderId="32" xfId="0" applyFont="1" applyFill="1" applyBorder="1" applyAlignment="1" applyProtection="1">
      <alignment horizontal="center"/>
      <protection locked="0"/>
    </xf>
    <xf numFmtId="0" fontId="25" fillId="7" borderId="32" xfId="0" applyFont="1" applyFill="1" applyBorder="1" applyAlignment="1" applyProtection="1">
      <protection locked="0"/>
    </xf>
    <xf numFmtId="0" fontId="25" fillId="7" borderId="1" xfId="0" applyFont="1" applyFill="1" applyBorder="1" applyAlignment="1" applyProtection="1">
      <protection locked="0"/>
    </xf>
    <xf numFmtId="0" fontId="25" fillId="7" borderId="15" xfId="0" applyFont="1" applyFill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left"/>
      <protection locked="0"/>
    </xf>
    <xf numFmtId="0" fontId="25" fillId="7" borderId="5" xfId="0" applyFont="1" applyFill="1" applyBorder="1" applyAlignment="1" applyProtection="1">
      <alignment horizontal="center" vertical="center"/>
      <protection locked="0"/>
    </xf>
    <xf numFmtId="0" fontId="25" fillId="7" borderId="1" xfId="0" applyFont="1" applyFill="1" applyBorder="1" applyAlignment="1" applyProtection="1">
      <alignment horizontal="center" vertical="center"/>
      <protection locked="0"/>
    </xf>
    <xf numFmtId="0" fontId="25" fillId="0" borderId="34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2" fontId="26" fillId="4" borderId="1" xfId="0" applyNumberFormat="1" applyFont="1" applyFill="1" applyBorder="1" applyAlignment="1" applyProtection="1">
      <alignment horizontal="center" vertical="center"/>
      <protection locked="0"/>
    </xf>
    <xf numFmtId="2" fontId="26" fillId="4" borderId="21" xfId="0" applyNumberFormat="1" applyFont="1" applyFill="1" applyBorder="1" applyAlignment="1" applyProtection="1">
      <alignment horizontal="center" vertical="center"/>
      <protection locked="0"/>
    </xf>
    <xf numFmtId="0" fontId="25" fillId="2" borderId="9" xfId="0" applyFont="1" applyFill="1" applyBorder="1" applyAlignment="1" applyProtection="1">
      <alignment horizontal="center"/>
      <protection locked="0"/>
    </xf>
    <xf numFmtId="0" fontId="25" fillId="2" borderId="5" xfId="0" applyFont="1" applyFill="1" applyBorder="1" applyAlignment="1" applyProtection="1">
      <alignment horizontal="center"/>
      <protection locked="0"/>
    </xf>
    <xf numFmtId="0" fontId="26" fillId="2" borderId="5" xfId="0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horizontal="center" vertical="center"/>
      <protection locked="0"/>
    </xf>
    <xf numFmtId="9" fontId="25" fillId="7" borderId="1" xfId="0" applyNumberFormat="1" applyFont="1" applyFill="1" applyBorder="1" applyAlignment="1" applyProtection="1">
      <alignment horizontal="center" vertical="center"/>
      <protection locked="0"/>
    </xf>
    <xf numFmtId="0" fontId="25" fillId="23" borderId="42" xfId="0" applyFont="1" applyFill="1" applyBorder="1" applyAlignment="1" applyProtection="1">
      <alignment horizontal="center"/>
      <protection locked="0"/>
    </xf>
    <xf numFmtId="0" fontId="25" fillId="23" borderId="11" xfId="0" applyFont="1" applyFill="1" applyBorder="1" applyAlignment="1" applyProtection="1">
      <alignment horizontal="center"/>
      <protection locked="0"/>
    </xf>
    <xf numFmtId="0" fontId="25" fillId="23" borderId="58" xfId="0" applyFont="1" applyFill="1" applyBorder="1" applyAlignment="1" applyProtection="1">
      <alignment horizontal="center"/>
      <protection locked="0"/>
    </xf>
    <xf numFmtId="0" fontId="25" fillId="7" borderId="12" xfId="0" applyFont="1" applyFill="1" applyBorder="1" applyAlignment="1" applyProtection="1">
      <alignment horizontal="center"/>
      <protection locked="0"/>
    </xf>
    <xf numFmtId="0" fontId="25" fillId="7" borderId="47" xfId="0" applyFont="1" applyFill="1" applyBorder="1" applyAlignment="1" applyProtection="1">
      <alignment horizontal="center"/>
      <protection locked="0"/>
    </xf>
    <xf numFmtId="0" fontId="25" fillId="7" borderId="33" xfId="0" applyFont="1" applyFill="1" applyBorder="1" applyAlignment="1" applyProtection="1">
      <protection locked="0"/>
    </xf>
    <xf numFmtId="0" fontId="33" fillId="25" borderId="27" xfId="0" applyFont="1" applyFill="1" applyBorder="1" applyAlignment="1" applyProtection="1">
      <alignment horizontal="center"/>
      <protection locked="0"/>
    </xf>
    <xf numFmtId="0" fontId="33" fillId="25" borderId="28" xfId="0" applyFont="1" applyFill="1" applyBorder="1" applyAlignment="1" applyProtection="1">
      <alignment horizontal="center"/>
      <protection locked="0"/>
    </xf>
    <xf numFmtId="0" fontId="32" fillId="13" borderId="27" xfId="0" applyFont="1" applyFill="1" applyBorder="1" applyAlignment="1" applyProtection="1">
      <alignment horizontal="center"/>
      <protection locked="0"/>
    </xf>
    <xf numFmtId="0" fontId="32" fillId="13" borderId="28" xfId="0" applyFont="1" applyFill="1" applyBorder="1" applyAlignment="1" applyProtection="1">
      <alignment horizontal="center"/>
      <protection locked="0"/>
    </xf>
    <xf numFmtId="0" fontId="33" fillId="25" borderId="27" xfId="0" applyFont="1" applyFill="1" applyBorder="1" applyAlignment="1" applyProtection="1">
      <alignment horizontal="center" vertical="center"/>
      <protection locked="0"/>
    </xf>
    <xf numFmtId="0" fontId="33" fillId="25" borderId="28" xfId="0" applyFont="1" applyFill="1" applyBorder="1" applyAlignment="1" applyProtection="1">
      <alignment horizontal="center" vertical="center"/>
      <protection locked="0"/>
    </xf>
    <xf numFmtId="0" fontId="25" fillId="7" borderId="15" xfId="0" applyFont="1" applyFill="1" applyBorder="1" applyAlignment="1" applyProtection="1">
      <alignment horizontal="right"/>
      <protection locked="0"/>
    </xf>
    <xf numFmtId="0" fontId="32" fillId="13" borderId="27" xfId="0" applyFont="1" applyFill="1" applyBorder="1" applyAlignment="1" applyProtection="1">
      <alignment horizontal="center" vertical="center"/>
      <protection locked="0"/>
    </xf>
    <xf numFmtId="0" fontId="32" fillId="13" borderId="28" xfId="0" applyFont="1" applyFill="1" applyBorder="1" applyAlignment="1" applyProtection="1">
      <alignment horizontal="center" vertical="center"/>
      <protection locked="0"/>
    </xf>
    <xf numFmtId="0" fontId="33" fillId="18" borderId="50" xfId="0" applyFont="1" applyFill="1" applyBorder="1" applyAlignment="1" applyProtection="1">
      <alignment horizontal="center" vertical="center"/>
      <protection locked="0"/>
    </xf>
    <xf numFmtId="0" fontId="33" fillId="18" borderId="14" xfId="0" applyFont="1" applyFill="1" applyBorder="1" applyAlignment="1" applyProtection="1">
      <alignment horizontal="center" vertical="center"/>
      <protection locked="0"/>
    </xf>
    <xf numFmtId="0" fontId="25" fillId="7" borderId="50" xfId="0" applyFont="1" applyFill="1" applyBorder="1" applyAlignment="1" applyProtection="1">
      <alignment horizontal="center"/>
      <protection locked="0"/>
    </xf>
    <xf numFmtId="0" fontId="25" fillId="7" borderId="36" xfId="0" applyFont="1" applyFill="1" applyBorder="1" applyAlignment="1" applyProtection="1">
      <alignment horizontal="center"/>
      <protection locked="0"/>
    </xf>
    <xf numFmtId="0" fontId="25" fillId="7" borderId="37" xfId="0" applyFont="1" applyFill="1" applyBorder="1" applyAlignment="1" applyProtection="1">
      <alignment horizontal="center"/>
      <protection locked="0"/>
    </xf>
    <xf numFmtId="0" fontId="25" fillId="0" borderId="0" xfId="0" applyFont="1" applyAlignment="1" applyProtection="1">
      <protection locked="0"/>
    </xf>
    <xf numFmtId="0" fontId="25" fillId="23" borderId="39" xfId="0" applyFont="1" applyFill="1" applyBorder="1" applyAlignment="1" applyProtection="1">
      <alignment horizontal="center"/>
      <protection locked="0"/>
    </xf>
    <xf numFmtId="0" fontId="25" fillId="23" borderId="41" xfId="0" applyFont="1" applyFill="1" applyBorder="1" applyAlignment="1" applyProtection="1">
      <alignment horizontal="center"/>
      <protection locked="0"/>
    </xf>
    <xf numFmtId="0" fontId="25" fillId="23" borderId="40" xfId="0" applyFont="1" applyFill="1" applyBorder="1" applyAlignment="1" applyProtection="1">
      <alignment horizontal="center"/>
      <protection locked="0"/>
    </xf>
    <xf numFmtId="0" fontId="25" fillId="7" borderId="27" xfId="0" applyFont="1" applyFill="1" applyBorder="1" applyAlignment="1" applyProtection="1">
      <alignment horizontal="center"/>
      <protection locked="0"/>
    </xf>
    <xf numFmtId="0" fontId="25" fillId="7" borderId="28" xfId="0" applyFont="1" applyFill="1" applyBorder="1" applyAlignment="1" applyProtection="1">
      <alignment horizontal="center"/>
      <protection locked="0"/>
    </xf>
    <xf numFmtId="0" fontId="25" fillId="7" borderId="6" xfId="0" applyFont="1" applyFill="1" applyBorder="1" applyAlignment="1" applyProtection="1">
      <alignment horizontal="center"/>
      <protection locked="0"/>
    </xf>
    <xf numFmtId="0" fontId="25" fillId="0" borderId="55" xfId="0" applyFont="1" applyBorder="1" applyAlignment="1" applyProtection="1">
      <alignment horizontal="center"/>
      <protection locked="0"/>
    </xf>
    <xf numFmtId="0" fontId="25" fillId="0" borderId="41" xfId="0" applyFont="1" applyBorder="1" applyAlignment="1" applyProtection="1">
      <alignment horizontal="center"/>
      <protection locked="0"/>
    </xf>
    <xf numFmtId="0" fontId="25" fillId="0" borderId="54" xfId="0" applyFont="1" applyBorder="1" applyAlignment="1" applyProtection="1">
      <alignment horizontal="center"/>
      <protection locked="0"/>
    </xf>
    <xf numFmtId="49" fontId="21" fillId="7" borderId="39" xfId="0" applyNumberFormat="1" applyFont="1" applyFill="1" applyBorder="1" applyAlignment="1" applyProtection="1">
      <alignment horizontal="center" vertical="center" wrapText="1"/>
      <protection locked="0"/>
    </xf>
    <xf numFmtId="49" fontId="21" fillId="7" borderId="41" xfId="0" applyNumberFormat="1" applyFont="1" applyFill="1" applyBorder="1" applyAlignment="1" applyProtection="1">
      <alignment horizontal="center" vertical="center" wrapText="1"/>
      <protection locked="0"/>
    </xf>
    <xf numFmtId="49" fontId="21" fillId="7" borderId="40" xfId="0" applyNumberFormat="1" applyFont="1" applyFill="1" applyBorder="1" applyAlignment="1" applyProtection="1">
      <alignment horizontal="center" vertical="center" wrapText="1"/>
      <protection locked="0"/>
    </xf>
    <xf numFmtId="0" fontId="29" fillId="7" borderId="0" xfId="0" applyFont="1" applyFill="1" applyAlignment="1" applyProtection="1">
      <alignment horizontal="center" vertical="center"/>
      <protection locked="0"/>
    </xf>
    <xf numFmtId="0" fontId="31" fillId="7" borderId="38" xfId="1" applyFont="1" applyFill="1" applyBorder="1" applyAlignment="1" applyProtection="1">
      <alignment horizontal="center" vertical="center"/>
      <protection locked="0"/>
    </xf>
    <xf numFmtId="0" fontId="28" fillId="7" borderId="0" xfId="0" applyFont="1" applyFill="1" applyAlignment="1" applyProtection="1">
      <alignment horizontal="center" vertical="center"/>
      <protection locked="0"/>
    </xf>
    <xf numFmtId="0" fontId="4" fillId="7" borderId="33" xfId="0" applyFont="1" applyFill="1" applyBorder="1" applyAlignment="1">
      <alignment horizontal="center" vertical="center" textRotation="45"/>
    </xf>
    <xf numFmtId="0" fontId="4" fillId="7" borderId="13" xfId="0" applyFont="1" applyFill="1" applyBorder="1" applyAlignment="1">
      <alignment horizontal="center" vertical="center" textRotation="45"/>
    </xf>
    <xf numFmtId="0" fontId="4" fillId="7" borderId="32" xfId="0" applyFont="1" applyFill="1" applyBorder="1" applyAlignment="1">
      <alignment horizontal="center" vertical="center" textRotation="45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20" fillId="18" borderId="27" xfId="0" applyFont="1" applyFill="1" applyBorder="1" applyAlignment="1">
      <alignment horizontal="center"/>
    </xf>
    <xf numFmtId="0" fontId="20" fillId="18" borderId="28" xfId="0" applyFont="1" applyFill="1" applyBorder="1" applyAlignment="1">
      <alignment horizontal="center"/>
    </xf>
    <xf numFmtId="0" fontId="20" fillId="18" borderId="6" xfId="0" applyFont="1" applyFill="1" applyBorder="1" applyAlignment="1">
      <alignment horizontal="center"/>
    </xf>
    <xf numFmtId="0" fontId="9" fillId="7" borderId="62" xfId="0" applyFont="1" applyFill="1" applyBorder="1" applyAlignment="1">
      <alignment horizontal="center" vertical="center" textRotation="45"/>
    </xf>
    <xf numFmtId="0" fontId="9" fillId="7" borderId="63" xfId="0" applyFont="1" applyFill="1" applyBorder="1" applyAlignment="1">
      <alignment horizontal="center" vertical="center" textRotation="45"/>
    </xf>
    <xf numFmtId="0" fontId="9" fillId="7" borderId="64" xfId="0" applyFont="1" applyFill="1" applyBorder="1" applyAlignment="1">
      <alignment horizontal="center" vertical="center" textRotation="45"/>
    </xf>
    <xf numFmtId="0" fontId="20" fillId="10" borderId="27" xfId="0" applyFont="1" applyFill="1" applyBorder="1" applyAlignment="1">
      <alignment horizontal="center"/>
    </xf>
    <xf numFmtId="0" fontId="20" fillId="10" borderId="28" xfId="0" applyFont="1" applyFill="1" applyBorder="1" applyAlignment="1">
      <alignment horizontal="center"/>
    </xf>
    <xf numFmtId="0" fontId="20" fillId="10" borderId="6" xfId="0" applyFont="1" applyFill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20" fillId="14" borderId="21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0" fontId="12" fillId="10" borderId="28" xfId="0" applyFont="1" applyFill="1" applyBorder="1" applyAlignment="1">
      <alignment horizontal="center"/>
    </xf>
    <xf numFmtId="0" fontId="12" fillId="10" borderId="6" xfId="0" applyFont="1" applyFill="1" applyBorder="1" applyAlignment="1">
      <alignment horizontal="center"/>
    </xf>
    <xf numFmtId="0" fontId="12" fillId="18" borderId="27" xfId="0" applyFont="1" applyFill="1" applyBorder="1" applyAlignment="1">
      <alignment horizontal="center"/>
    </xf>
    <xf numFmtId="0" fontId="12" fillId="18" borderId="28" xfId="0" applyFont="1" applyFill="1" applyBorder="1" applyAlignment="1">
      <alignment horizontal="center"/>
    </xf>
    <xf numFmtId="0" fontId="12" fillId="18" borderId="6" xfId="0" applyFont="1" applyFill="1" applyBorder="1" applyAlignment="1">
      <alignment horizontal="center"/>
    </xf>
    <xf numFmtId="0" fontId="12" fillId="13" borderId="27" xfId="0" applyFont="1" applyFill="1" applyBorder="1" applyAlignment="1">
      <alignment horizontal="center"/>
    </xf>
    <xf numFmtId="0" fontId="12" fillId="13" borderId="28" xfId="0" applyFont="1" applyFill="1" applyBorder="1" applyAlignment="1">
      <alignment horizontal="center"/>
    </xf>
    <xf numFmtId="0" fontId="12" fillId="13" borderId="6" xfId="0" applyFont="1" applyFill="1" applyBorder="1" applyAlignment="1">
      <alignment horizontal="center"/>
    </xf>
    <xf numFmtId="0" fontId="11" fillId="7" borderId="33" xfId="0" applyFont="1" applyFill="1" applyBorder="1" applyAlignment="1">
      <alignment horizontal="center" vertical="center" textRotation="45"/>
    </xf>
    <xf numFmtId="0" fontId="11" fillId="7" borderId="13" xfId="0" applyFont="1" applyFill="1" applyBorder="1" applyAlignment="1">
      <alignment horizontal="center" vertical="center" textRotation="45"/>
    </xf>
    <xf numFmtId="0" fontId="11" fillId="7" borderId="32" xfId="0" applyFont="1" applyFill="1" applyBorder="1" applyAlignment="1">
      <alignment horizontal="center" vertical="center" textRotation="45"/>
    </xf>
    <xf numFmtId="0" fontId="12" fillId="8" borderId="24" xfId="0" applyFont="1" applyFill="1" applyBorder="1" applyAlignment="1">
      <alignment horizontal="center"/>
    </xf>
    <xf numFmtId="0" fontId="12" fillId="8" borderId="25" xfId="0" applyFont="1" applyFill="1" applyBorder="1" applyAlignment="1">
      <alignment horizontal="center"/>
    </xf>
    <xf numFmtId="0" fontId="12" fillId="8" borderId="26" xfId="0" applyFont="1" applyFill="1" applyBorder="1" applyAlignment="1">
      <alignment horizontal="center"/>
    </xf>
    <xf numFmtId="0" fontId="13" fillId="11" borderId="24" xfId="0" applyFont="1" applyFill="1" applyBorder="1" applyAlignment="1">
      <alignment horizontal="center"/>
    </xf>
    <xf numFmtId="0" fontId="13" fillId="11" borderId="25" xfId="0" applyFont="1" applyFill="1" applyBorder="1" applyAlignment="1">
      <alignment horizontal="center"/>
    </xf>
    <xf numFmtId="0" fontId="13" fillId="11" borderId="26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1" fillId="0" borderId="0" xfId="0" applyFont="1" applyAlignment="1"/>
    <xf numFmtId="0" fontId="12" fillId="14" borderId="21" xfId="0" applyFont="1" applyFill="1" applyBorder="1" applyAlignment="1">
      <alignment horizontal="center"/>
    </xf>
    <xf numFmtId="0" fontId="25" fillId="23" borderId="46" xfId="0" applyFont="1" applyFill="1" applyBorder="1" applyAlignment="1" applyProtection="1">
      <alignment horizontal="left"/>
      <protection hidden="1"/>
    </xf>
    <xf numFmtId="0" fontId="25" fillId="0" borderId="2" xfId="0" applyFont="1" applyBorder="1" applyProtection="1">
      <protection locked="0"/>
    </xf>
    <xf numFmtId="2" fontId="36" fillId="7" borderId="1" xfId="0" applyNumberFormat="1" applyFont="1" applyFill="1" applyBorder="1" applyAlignment="1" applyProtection="1">
      <alignment horizontal="center" vertical="center"/>
      <protection locked="0"/>
    </xf>
    <xf numFmtId="164" fontId="36" fillId="4" borderId="10" xfId="0" applyNumberFormat="1" applyFont="1" applyFill="1" applyBorder="1" applyAlignment="1" applyProtection="1">
      <alignment horizontal="center" vertical="center"/>
      <protection locked="0"/>
    </xf>
    <xf numFmtId="2" fontId="36" fillId="7" borderId="21" xfId="0" applyNumberFormat="1" applyFont="1" applyFill="1" applyBorder="1" applyAlignment="1" applyProtection="1">
      <alignment horizontal="center" vertical="center"/>
      <protection locked="0"/>
    </xf>
    <xf numFmtId="164" fontId="36" fillId="4" borderId="19" xfId="0" applyNumberFormat="1" applyFont="1" applyFill="1" applyBorder="1" applyAlignment="1" applyProtection="1">
      <alignment horizontal="center" vertical="center"/>
      <protection locked="0"/>
    </xf>
    <xf numFmtId="0" fontId="32" fillId="7" borderId="0" xfId="0" applyFont="1" applyFill="1" applyBorder="1" applyAlignment="1" applyProtection="1">
      <alignment horizontal="center" vertical="center"/>
      <protection locked="0"/>
    </xf>
    <xf numFmtId="6" fontId="25" fillId="7" borderId="76" xfId="0" applyNumberFormat="1" applyFont="1" applyFill="1" applyBorder="1" applyProtection="1">
      <protection locked="0"/>
    </xf>
    <xf numFmtId="8" fontId="25" fillId="7" borderId="76" xfId="0" applyNumberFormat="1" applyFont="1" applyFill="1" applyBorder="1" applyProtection="1">
      <protection locked="0"/>
    </xf>
    <xf numFmtId="0" fontId="25" fillId="7" borderId="76" xfId="0" applyFont="1" applyFill="1" applyBorder="1" applyProtection="1">
      <protection locked="0"/>
    </xf>
    <xf numFmtId="0" fontId="25" fillId="7" borderId="44" xfId="0" applyFont="1" applyFill="1" applyBorder="1" applyProtection="1">
      <protection locked="0"/>
    </xf>
    <xf numFmtId="0" fontId="25" fillId="7" borderId="77" xfId="0" applyFont="1" applyFill="1" applyBorder="1" applyProtection="1">
      <protection locked="0"/>
    </xf>
    <xf numFmtId="0" fontId="32" fillId="7" borderId="1" xfId="0" applyFont="1" applyFill="1" applyBorder="1" applyAlignment="1" applyProtection="1">
      <alignment horizontal="center" vertical="center"/>
      <protection locked="0"/>
    </xf>
    <xf numFmtId="0" fontId="27" fillId="7" borderId="1" xfId="0" applyFont="1" applyFill="1" applyBorder="1" applyProtection="1">
      <protection locked="0"/>
    </xf>
    <xf numFmtId="49" fontId="25" fillId="7" borderId="1" xfId="0" applyNumberFormat="1" applyFont="1" applyFill="1" applyBorder="1" applyProtection="1">
      <protection locked="0"/>
    </xf>
    <xf numFmtId="0" fontId="25" fillId="22" borderId="1" xfId="0" applyFont="1" applyFill="1" applyBorder="1" applyProtection="1">
      <protection locked="0"/>
    </xf>
    <xf numFmtId="0" fontId="25" fillId="7" borderId="74" xfId="0" applyFont="1" applyFill="1" applyBorder="1" applyAlignment="1" applyProtection="1">
      <alignment horizontal="right"/>
      <protection locked="0"/>
    </xf>
    <xf numFmtId="0" fontId="25" fillId="7" borderId="76" xfId="0" applyFont="1" applyFill="1" applyBorder="1" applyAlignment="1" applyProtection="1">
      <alignment horizontal="right"/>
      <protection locked="0"/>
    </xf>
    <xf numFmtId="0" fontId="25" fillId="7" borderId="44" xfId="0" applyFont="1" applyFill="1" applyBorder="1" applyAlignment="1" applyProtection="1">
      <protection locked="0"/>
    </xf>
    <xf numFmtId="0" fontId="25" fillId="7" borderId="77" xfId="0" applyFont="1" applyFill="1" applyBorder="1" applyAlignment="1" applyProtection="1">
      <protection locked="0"/>
    </xf>
    <xf numFmtId="0" fontId="25" fillId="7" borderId="76" xfId="0" applyFont="1" applyFill="1" applyBorder="1" applyAlignment="1" applyProtection="1">
      <protection locked="0"/>
    </xf>
    <xf numFmtId="0" fontId="25" fillId="7" borderId="74" xfId="0" applyFont="1" applyFill="1" applyBorder="1" applyAlignment="1" applyProtection="1">
      <alignment horizontal="center"/>
      <protection locked="0"/>
    </xf>
    <xf numFmtId="0" fontId="25" fillId="7" borderId="76" xfId="0" applyFont="1" applyFill="1" applyBorder="1" applyAlignment="1" applyProtection="1">
      <alignment horizontal="center"/>
      <protection locked="0"/>
    </xf>
    <xf numFmtId="0" fontId="25" fillId="7" borderId="75" xfId="0" applyFont="1" applyFill="1" applyBorder="1" applyAlignment="1" applyProtection="1">
      <alignment horizontal="center"/>
      <protection locked="0"/>
    </xf>
    <xf numFmtId="0" fontId="25" fillId="7" borderId="44" xfId="0" applyFont="1" applyFill="1" applyBorder="1" applyAlignment="1" applyProtection="1">
      <alignment horizontal="center"/>
      <protection locked="0"/>
    </xf>
    <xf numFmtId="0" fontId="32" fillId="18" borderId="78" xfId="0" applyFont="1" applyFill="1" applyBorder="1" applyAlignment="1" applyProtection="1">
      <alignment horizontal="center" vertical="center"/>
      <protection locked="0"/>
    </xf>
    <xf numFmtId="9" fontId="25" fillId="7" borderId="17" xfId="0" applyNumberFormat="1" applyFont="1" applyFill="1" applyBorder="1" applyAlignment="1" applyProtection="1">
      <alignment horizontal="center" vertical="center"/>
      <protection locked="0"/>
    </xf>
  </cellXfs>
  <cellStyles count="2">
    <cellStyle name="Hipervínculo" xfId="1" builtinId="8"/>
    <cellStyle name="Normal" xfId="0" builtinId="0"/>
  </cellStyles>
  <dxfs count="7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3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bottom" textRotation="0" wrapText="0" indent="0" justifyLastLine="0" shrinkToFit="0" readingOrder="0"/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</dxf>
    <dxf>
      <border outline="0">
        <right style="medium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</dxfs>
  <tableStyles count="0" defaultTableStyle="TableStyleMedium9" defaultPivotStyle="PivotStyleLight16"/>
  <colors>
    <mruColors>
      <color rgb="FF3399FF"/>
      <color rgb="FFEB7174"/>
      <color rgb="FFDAE1F6"/>
      <color rgb="FFD5A3A3"/>
      <color rgb="FFFEF1D8"/>
      <color rgb="FFFFF8E7"/>
      <color rgb="FFFFEB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793748</xdr:colOff>
      <xdr:row>0</xdr:row>
      <xdr:rowOff>52917</xdr:rowOff>
    </xdr:from>
    <xdr:to>
      <xdr:col>2</xdr:col>
      <xdr:colOff>2741083</xdr:colOff>
      <xdr:row>2</xdr:row>
      <xdr:rowOff>144487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3081" y="52917"/>
          <a:ext cx="1947335" cy="493737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0</xdr:row>
      <xdr:rowOff>21167</xdr:rowOff>
    </xdr:from>
    <xdr:to>
      <xdr:col>2</xdr:col>
      <xdr:colOff>624417</xdr:colOff>
      <xdr:row>2</xdr:row>
      <xdr:rowOff>97405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9833" y="21167"/>
          <a:ext cx="433917" cy="47840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Augusta" displayName="Augusta" ref="H1:H13" totalsRowShown="0" dataDxfId="74" tableBorderDxfId="73" headerRowCellStyle="Normal">
  <autoFilter ref="H1:H13"/>
  <tableColumns count="1">
    <tableColumn id="1" name="Augusta" dataDxfId="72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Azul11" displayName="Azul11" ref="C117:C121" totalsRowShown="0" dataDxfId="47" tableBorderDxfId="46">
  <autoFilter ref="C117:C121"/>
  <tableColumns count="1">
    <tableColumn id="1" name="Azul" dataDxfId="45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3" name="Cabernet1" displayName="Cabernet1" ref="H2:H8" totalsRowShown="0" headerRowDxfId="44" dataDxfId="42" headerRowBorderDxfId="43" tableBorderDxfId="41">
  <autoFilter ref="H2:H8"/>
  <tableColumns count="1">
    <tableColumn id="1" name="Cabernet" dataDxfId="40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4" name="Country" displayName="Country" ref="J2:J7" totalsRowShown="0" dataDxfId="38" headerRowBorderDxfId="39" tableBorderDxfId="37">
  <autoFilter ref="J2:J7"/>
  <tableColumns count="1">
    <tableColumn id="1" name="Country " dataDxfId="36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5" name="Toscana" displayName="Toscana" ref="K2:K6" totalsRowShown="0" dataDxfId="34" headerRowBorderDxfId="35" tableBorderDxfId="33">
  <autoFilter ref="K2:K6"/>
  <tableColumns count="1">
    <tableColumn id="1" name="Toscana " dataDxfId="32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6" name="Pure" displayName="Pure" ref="L2:L9" totalsRowShown="0" dataDxfId="30" headerRowBorderDxfId="31" tableBorderDxfId="29">
  <autoFilter ref="L2:L9"/>
  <tableColumns count="1">
    <tableColumn id="1" name="Pure " dataDxfId="28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7" name="Diamante" displayName="Diamante" ref="M2:M6" totalsRowShown="0" dataDxfId="26" headerRowBorderDxfId="27" tableBorderDxfId="25">
  <autoFilter ref="M2:M6"/>
  <tableColumns count="1">
    <tableColumn id="1" name="Diamante " dataDxfId="24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8" name="Timelless" displayName="Timelless" ref="N2:N6" totalsRowShown="0" dataDxfId="22" headerRowBorderDxfId="23" tableBorderDxfId="21">
  <autoFilter ref="N2:N6"/>
  <tableColumns count="1">
    <tableColumn id="1" name="Timelless" dataDxfId="20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9" name="Princesa1" displayName="Princesa1" ref="O2:O6" totalsRowShown="0" headerRowBorderDxfId="19" tableBorderDxfId="18">
  <autoFilter ref="O2:O6"/>
  <tableColumns count="1">
    <tableColumn id="1" name="Princesa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20" name="Balón" displayName="Balón" ref="P2:P4" totalsRowShown="0" headerRowBorderDxfId="17" tableBorderDxfId="16">
  <autoFilter ref="P2:P4"/>
  <tableColumns count="1">
    <tableColumn id="1" name="Balón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id="22" name="Filo_oro" displayName="Filo_oro" ref="Q2:Q5" totalsRowShown="0" headerRowBorderDxfId="15" tableBorderDxfId="14">
  <autoFilter ref="Q2:Q5"/>
  <tableColumns count="1">
    <tableColumn id="1" name="Filo_Oro 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Luna" displayName="Luna" ref="I1:I12" totalsRowShown="0" dataDxfId="71" tableBorderDxfId="70" headerRowCellStyle="Normal">
  <autoFilter ref="I1:I12"/>
  <tableColumns count="1">
    <tableColumn id="1" name="Luna" dataDxfId="69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id="23" name="Recepción" displayName="Recepción" ref="R2:R6" totalsRowShown="0" dataDxfId="12" headerRowBorderDxfId="13" tableBorderDxfId="11">
  <autoFilter ref="R2:R6"/>
  <tableColumns count="1">
    <tableColumn id="1" name="Recepción" dataDxfId="10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25" name="Barralibre" displayName="Barralibre" ref="S2:T20" totalsRowShown="0" dataDxfId="8" headerRowBorderDxfId="9" tableBorderDxfId="7">
  <autoFilter ref="S2:T20"/>
  <tableColumns count="2">
    <tableColumn id="1" name="Barra libre" dataDxfId="6"/>
    <tableColumn id="2" name="Otros_cristalería" dataDxfId="5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12" name="Belem" displayName="Belem" ref="I2:I8" totalsRowShown="0" dataDxfId="3" headerRowBorderDxfId="4" tableBorderDxfId="2" totalsRowBorderDxfId="1">
  <autoFilter ref="I2:I8"/>
  <tableColumns count="1">
    <tableColumn id="1" name="Belem " dataDxfId="0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Ambiente" displayName="Ambiente" ref="J1:J14" totalsRowShown="0" dataDxfId="68" tableBorderDxfId="67" headerRowCellStyle="Normal">
  <autoFilter ref="J1:J14"/>
  <tableColumns count="1">
    <tableColumn id="1" name="Ambiente" dataDxfId="66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Flor_de_lis" displayName="Flor_de_lis" ref="K1:K8" totalsRowShown="0" dataDxfId="65" tableBorderDxfId="64" headerRowCellStyle="Normal">
  <autoFilter ref="K1:K8"/>
  <tableColumns count="1">
    <tableColumn id="1" name="Flor_de_lis" dataDxfId="63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Aurora" displayName="Aurora" ref="L1:L7" totalsRowShown="0" dataDxfId="62" tableBorderDxfId="61" headerRowCellStyle="Normal">
  <autoFilter ref="L1:L7"/>
  <tableColumns count="1">
    <tableColumn id="1" name="Aurora" dataDxfId="60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Bon_apetite" displayName="Bon_apetite" ref="M1:M14" totalsRowShown="0" dataDxfId="59" tableBorderDxfId="58" headerRowCellStyle="Normal">
  <autoFilter ref="M1:M14"/>
  <tableColumns count="1">
    <tableColumn id="1" name="Bon_apetite" dataDxfId="57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Azul" displayName="Azul" ref="N1:N6" totalsRowShown="0" dataDxfId="56" tableBorderDxfId="55" headerRowCellStyle="Normal">
  <autoFilter ref="N1:N6"/>
  <tableColumns count="1">
    <tableColumn id="1" name="Azul" dataDxfId="54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Loza" displayName="Loza" ref="O1:O5" totalsRowShown="0" dataDxfId="53" tableBorderDxfId="52" headerRowCellStyle="Normal">
  <autoFilter ref="O1:O5"/>
  <tableColumns count="1">
    <tableColumn id="1" name="Tornado" dataDxfId="51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Otro_vajilla" displayName="Otro_vajilla" ref="P1:P39" totalsRowShown="0" dataDxfId="50" tableBorderDxfId="49" headerRowCellStyle="Normal">
  <autoFilter ref="P1:P39"/>
  <tableColumns count="1">
    <tableColumn id="1" name="Otro_vajilla" dataDxfId="48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7.xml"/><Relationship Id="rId13" Type="http://schemas.openxmlformats.org/officeDocument/2006/relationships/table" Target="../tables/table22.xml"/><Relationship Id="rId3" Type="http://schemas.openxmlformats.org/officeDocument/2006/relationships/table" Target="../tables/table12.xml"/><Relationship Id="rId7" Type="http://schemas.openxmlformats.org/officeDocument/2006/relationships/table" Target="../tables/table16.xml"/><Relationship Id="rId12" Type="http://schemas.openxmlformats.org/officeDocument/2006/relationships/table" Target="../tables/table21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15.xml"/><Relationship Id="rId11" Type="http://schemas.openxmlformats.org/officeDocument/2006/relationships/table" Target="../tables/table20.xml"/><Relationship Id="rId5" Type="http://schemas.openxmlformats.org/officeDocument/2006/relationships/table" Target="../tables/table14.xml"/><Relationship Id="rId10" Type="http://schemas.openxmlformats.org/officeDocument/2006/relationships/table" Target="../tables/table19.xml"/><Relationship Id="rId4" Type="http://schemas.openxmlformats.org/officeDocument/2006/relationships/table" Target="../tables/table13.xml"/><Relationship Id="rId9" Type="http://schemas.openxmlformats.org/officeDocument/2006/relationships/table" Target="../tables/table1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L360"/>
  <sheetViews>
    <sheetView tabSelected="1" view="pageBreakPreview" zoomScale="90" zoomScaleNormal="90" zoomScaleSheetLayoutView="90" workbookViewId="0">
      <selection activeCell="F24" sqref="F24"/>
    </sheetView>
  </sheetViews>
  <sheetFormatPr baseColWidth="10" defaultColWidth="9.140625" defaultRowHeight="15.75" x14ac:dyDescent="0.25"/>
  <cols>
    <col min="1" max="1" width="3.5703125" style="400" customWidth="1"/>
    <col min="2" max="2" width="12.5703125" style="400" customWidth="1"/>
    <col min="3" max="3" width="41.28515625" style="400" customWidth="1"/>
    <col min="4" max="4" width="8" style="400" customWidth="1"/>
    <col min="5" max="5" width="11.85546875" style="446" customWidth="1"/>
    <col min="6" max="6" width="15.85546875" style="440" customWidth="1"/>
    <col min="7" max="7" width="16.5703125" style="440" customWidth="1"/>
    <col min="8" max="8" width="25.28515625" style="400" customWidth="1"/>
    <col min="9" max="9" width="97.85546875" style="400" customWidth="1"/>
    <col min="10" max="12" width="9.140625" style="400"/>
    <col min="13" max="20" width="9.140625" style="400" customWidth="1"/>
    <col min="21" max="16384" width="9.140625" style="400"/>
  </cols>
  <sheetData>
    <row r="1" spans="2:17" x14ac:dyDescent="0.25">
      <c r="B1" s="506"/>
      <c r="C1" s="502"/>
      <c r="D1" s="397"/>
      <c r="E1" s="398"/>
      <c r="F1" s="397"/>
      <c r="G1" s="397"/>
      <c r="H1" s="399"/>
      <c r="J1" s="473"/>
      <c r="K1" s="505"/>
      <c r="L1" s="473"/>
      <c r="M1" s="473"/>
      <c r="N1" s="401"/>
      <c r="Q1" s="402"/>
    </row>
    <row r="2" spans="2:17" x14ac:dyDescent="0.25">
      <c r="B2" s="507"/>
      <c r="C2" s="503"/>
      <c r="D2" s="520">
        <v>605986629</v>
      </c>
      <c r="E2" s="520"/>
      <c r="F2" s="518"/>
      <c r="G2" s="518"/>
      <c r="H2" s="403"/>
      <c r="J2" s="473"/>
      <c r="K2" s="505"/>
      <c r="L2" s="473"/>
      <c r="M2" s="473"/>
      <c r="N2" s="401"/>
    </row>
    <row r="3" spans="2:17" ht="16.5" thickBot="1" x14ac:dyDescent="0.3">
      <c r="B3" s="508"/>
      <c r="C3" s="504"/>
      <c r="D3" s="519"/>
      <c r="E3" s="519"/>
      <c r="F3" s="404"/>
      <c r="G3" s="404"/>
      <c r="H3" s="405"/>
      <c r="J3" s="473"/>
      <c r="K3" s="473"/>
      <c r="L3" s="473"/>
      <c r="M3" s="473"/>
      <c r="N3" s="401"/>
      <c r="Q3" s="402"/>
    </row>
    <row r="4" spans="2:17" x14ac:dyDescent="0.25">
      <c r="B4" s="406" t="s">
        <v>0</v>
      </c>
      <c r="C4" s="407"/>
      <c r="D4" s="408" t="s">
        <v>1</v>
      </c>
      <c r="E4" s="409"/>
      <c r="F4" s="453"/>
      <c r="G4" s="410" t="s">
        <v>2</v>
      </c>
      <c r="H4" s="411"/>
      <c r="J4" s="473"/>
      <c r="K4" s="505"/>
      <c r="L4" s="473"/>
      <c r="M4" s="473"/>
      <c r="N4" s="401"/>
    </row>
    <row r="5" spans="2:17" ht="16.5" thickBot="1" x14ac:dyDescent="0.3">
      <c r="B5" s="412" t="s">
        <v>3</v>
      </c>
      <c r="C5" s="413"/>
      <c r="D5" s="414" t="s">
        <v>4</v>
      </c>
      <c r="E5" s="396"/>
      <c r="F5" s="416"/>
      <c r="G5" s="415" t="s">
        <v>5</v>
      </c>
      <c r="H5" s="417"/>
      <c r="J5" s="473"/>
      <c r="K5" s="505"/>
      <c r="L5" s="473"/>
      <c r="M5" s="473"/>
      <c r="N5" s="401"/>
      <c r="Q5" s="402"/>
    </row>
    <row r="6" spans="2:17" ht="16.5" thickBot="1" x14ac:dyDescent="0.3">
      <c r="B6" s="509" t="s">
        <v>6</v>
      </c>
      <c r="C6" s="510"/>
      <c r="D6" s="510"/>
      <c r="E6" s="510"/>
      <c r="F6" s="510"/>
      <c r="G6" s="510"/>
      <c r="H6" s="511"/>
      <c r="J6" s="401"/>
      <c r="L6" s="401"/>
      <c r="N6" s="401"/>
      <c r="Q6" s="402"/>
    </row>
    <row r="7" spans="2:17" ht="16.5" thickBot="1" x14ac:dyDescent="0.3">
      <c r="B7" s="418" t="s">
        <v>7</v>
      </c>
      <c r="C7" s="419" t="s">
        <v>8</v>
      </c>
      <c r="D7" s="500" t="s">
        <v>9</v>
      </c>
      <c r="E7" s="501"/>
      <c r="F7" s="583" t="s">
        <v>900</v>
      </c>
      <c r="G7" s="420" t="s">
        <v>11</v>
      </c>
      <c r="H7" s="421" t="s">
        <v>12</v>
      </c>
      <c r="J7" s="401"/>
      <c r="L7" s="473"/>
      <c r="M7" s="473"/>
      <c r="N7" s="401"/>
      <c r="Q7" s="402"/>
    </row>
    <row r="8" spans="2:17" ht="15.75" customHeight="1" thickBot="1" x14ac:dyDescent="0.3">
      <c r="B8" s="465" t="s">
        <v>13</v>
      </c>
      <c r="C8" s="466"/>
      <c r="D8" s="466"/>
      <c r="E8" s="466"/>
      <c r="F8" s="570"/>
      <c r="G8" s="564"/>
      <c r="H8" s="515" t="s">
        <v>897</v>
      </c>
      <c r="I8" s="422"/>
      <c r="J8" s="401"/>
      <c r="L8" s="473"/>
      <c r="M8" s="473"/>
      <c r="N8" s="401"/>
      <c r="Q8" s="402"/>
    </row>
    <row r="9" spans="2:17" ht="15" customHeight="1" x14ac:dyDescent="0.25">
      <c r="B9" s="423" t="str">
        <f>VLOOKUP(C9,Mobiliario!$B$27:$D$55,3,FALSE)</f>
        <v>-</v>
      </c>
      <c r="C9" s="424" t="s">
        <v>14</v>
      </c>
      <c r="D9" s="497"/>
      <c r="E9" s="574"/>
      <c r="F9" s="442"/>
      <c r="G9" s="565"/>
      <c r="H9" s="516"/>
      <c r="I9" s="425"/>
      <c r="L9" s="473"/>
      <c r="M9" s="473"/>
      <c r="N9" s="401"/>
      <c r="Q9" s="402"/>
    </row>
    <row r="10" spans="2:17" ht="15" customHeight="1" x14ac:dyDescent="0.25">
      <c r="B10" s="423" t="str">
        <f>VLOOKUP(C10,Mobiliario!$B$27:$D$55,3,FALSE)</f>
        <v>-</v>
      </c>
      <c r="C10" s="424" t="s">
        <v>14</v>
      </c>
      <c r="D10" s="467"/>
      <c r="E10" s="575"/>
      <c r="F10" s="442"/>
      <c r="G10" s="566"/>
      <c r="H10" s="516"/>
      <c r="I10" s="422"/>
      <c r="L10" s="473"/>
      <c r="M10" s="473"/>
      <c r="N10" s="401"/>
      <c r="Q10" s="402"/>
    </row>
    <row r="11" spans="2:17" ht="17.25" customHeight="1" x14ac:dyDescent="0.25">
      <c r="B11" s="423" t="str">
        <f>VLOOKUP(C11,Mobiliario!$B$27:$D$55,3,FALSE)</f>
        <v>-</v>
      </c>
      <c r="C11" s="424" t="s">
        <v>14</v>
      </c>
      <c r="D11" s="467"/>
      <c r="E11" s="575"/>
      <c r="F11" s="442"/>
      <c r="G11" s="566"/>
      <c r="H11" s="516"/>
      <c r="I11" s="425"/>
      <c r="L11" s="473"/>
      <c r="M11" s="473"/>
      <c r="N11" s="401"/>
    </row>
    <row r="12" spans="2:17" ht="15" customHeight="1" x14ac:dyDescent="0.25">
      <c r="B12" s="423" t="str">
        <f>VLOOKUP(C12,Mobiliario!$B$27:$D$55,3,FALSE)</f>
        <v>-</v>
      </c>
      <c r="C12" s="424" t="s">
        <v>14</v>
      </c>
      <c r="D12" s="467"/>
      <c r="E12" s="575"/>
      <c r="F12" s="442"/>
      <c r="G12" s="566"/>
      <c r="H12" s="516"/>
      <c r="I12" s="422"/>
      <c r="L12" s="473"/>
      <c r="M12" s="473"/>
      <c r="N12" s="401"/>
      <c r="Q12" s="402"/>
    </row>
    <row r="13" spans="2:17" ht="15" customHeight="1" x14ac:dyDescent="0.25">
      <c r="B13" s="423" t="str">
        <f>VLOOKUP(C13,Mobiliario!$B$27:$D$55,3,FALSE)</f>
        <v>-</v>
      </c>
      <c r="C13" s="424" t="s">
        <v>14</v>
      </c>
      <c r="D13" s="467"/>
      <c r="E13" s="575"/>
      <c r="F13" s="442"/>
      <c r="G13" s="566"/>
      <c r="H13" s="516"/>
      <c r="I13" s="425"/>
      <c r="L13" s="401"/>
      <c r="M13" s="401"/>
      <c r="N13" s="401"/>
      <c r="Q13" s="402"/>
    </row>
    <row r="14" spans="2:17" ht="15" customHeight="1" x14ac:dyDescent="0.25">
      <c r="B14" s="423" t="str">
        <f>VLOOKUP(C14,Mobiliario!$B$27:$D$55,3,FALSE)</f>
        <v>-</v>
      </c>
      <c r="C14" s="424" t="s">
        <v>14</v>
      </c>
      <c r="D14" s="467"/>
      <c r="E14" s="575"/>
      <c r="F14" s="442"/>
      <c r="G14" s="566"/>
      <c r="H14" s="516"/>
      <c r="I14" s="425"/>
      <c r="L14" s="401"/>
      <c r="M14" s="401"/>
      <c r="N14" s="401"/>
      <c r="Q14" s="402"/>
    </row>
    <row r="15" spans="2:17" ht="15" customHeight="1" x14ac:dyDescent="0.25">
      <c r="B15" s="423" t="str">
        <f>VLOOKUP(C15,Mobiliario!$B$27:$D$55,3,FALSE)</f>
        <v>-</v>
      </c>
      <c r="C15" s="424" t="s">
        <v>14</v>
      </c>
      <c r="D15" s="467"/>
      <c r="E15" s="575"/>
      <c r="F15" s="442"/>
      <c r="G15" s="566"/>
      <c r="H15" s="516"/>
      <c r="I15" s="425"/>
      <c r="L15" s="401"/>
      <c r="M15" s="401"/>
      <c r="N15" s="401"/>
      <c r="Q15" s="402"/>
    </row>
    <row r="16" spans="2:17" ht="15" customHeight="1" x14ac:dyDescent="0.25">
      <c r="B16" s="423" t="str">
        <f>VLOOKUP(C16,Mobiliario!$B$27:$D$55,3,FALSE)</f>
        <v>-</v>
      </c>
      <c r="C16" s="424" t="s">
        <v>14</v>
      </c>
      <c r="D16" s="467"/>
      <c r="E16" s="575"/>
      <c r="F16" s="442"/>
      <c r="G16" s="566"/>
      <c r="H16" s="516"/>
      <c r="I16" s="425"/>
      <c r="L16" s="401"/>
      <c r="M16" s="401"/>
      <c r="N16" s="401"/>
      <c r="Q16" s="402"/>
    </row>
    <row r="17" spans="2:17" ht="15" customHeight="1" thickBot="1" x14ac:dyDescent="0.3">
      <c r="B17" s="423" t="str">
        <f>VLOOKUP(C17,Mobiliario!$B$27:$D$55,3,FALSE)</f>
        <v>-</v>
      </c>
      <c r="C17" s="424" t="s">
        <v>14</v>
      </c>
      <c r="D17" s="467"/>
      <c r="E17" s="575"/>
      <c r="F17" s="442"/>
      <c r="G17" s="566"/>
      <c r="H17" s="516"/>
      <c r="I17" s="422"/>
      <c r="L17" s="401"/>
      <c r="M17" s="401"/>
      <c r="N17" s="401"/>
      <c r="Q17" s="402"/>
    </row>
    <row r="18" spans="2:17" ht="15.75" customHeight="1" thickBot="1" x14ac:dyDescent="0.3">
      <c r="B18" s="498" t="s">
        <v>15</v>
      </c>
      <c r="C18" s="499"/>
      <c r="D18" s="499"/>
      <c r="E18" s="499"/>
      <c r="F18" s="571"/>
      <c r="G18" s="567"/>
      <c r="H18" s="517"/>
      <c r="I18" s="422"/>
      <c r="L18" s="473"/>
      <c r="M18" s="473"/>
      <c r="N18" s="401"/>
    </row>
    <row r="19" spans="2:17" ht="15.75" customHeight="1" thickBot="1" x14ac:dyDescent="0.3">
      <c r="B19" s="423" t="str">
        <f>VLOOKUP(C19,Mobiliario!$B$1:$D$23,3,FALSE)</f>
        <v>-</v>
      </c>
      <c r="C19" s="424" t="s">
        <v>14</v>
      </c>
      <c r="D19" s="470"/>
      <c r="E19" s="576"/>
      <c r="F19" s="571"/>
      <c r="G19" s="567"/>
      <c r="H19" s="426"/>
      <c r="L19" s="401"/>
      <c r="M19" s="401"/>
      <c r="N19" s="401"/>
    </row>
    <row r="20" spans="2:17" x14ac:dyDescent="0.25">
      <c r="B20" s="423" t="str">
        <f>VLOOKUP(C20,Mobiliario!$B$1:$D$23,3,FALSE)</f>
        <v>-</v>
      </c>
      <c r="C20" s="424" t="s">
        <v>14</v>
      </c>
      <c r="D20" s="470"/>
      <c r="E20" s="576"/>
      <c r="F20" s="442"/>
      <c r="G20" s="567"/>
      <c r="H20" s="427" t="s">
        <v>16</v>
      </c>
      <c r="L20" s="473"/>
      <c r="M20" s="473"/>
      <c r="N20" s="401"/>
      <c r="Q20" s="402"/>
    </row>
    <row r="21" spans="2:17" x14ac:dyDescent="0.25">
      <c r="B21" s="423" t="str">
        <f>VLOOKUP(C21,Mobiliario!$B$1:$D$23,3,FALSE)</f>
        <v>-</v>
      </c>
      <c r="C21" s="424" t="s">
        <v>14</v>
      </c>
      <c r="D21" s="490"/>
      <c r="E21" s="577"/>
      <c r="F21" s="442"/>
      <c r="G21" s="567"/>
      <c r="H21" s="428"/>
      <c r="L21" s="401"/>
      <c r="M21" s="401"/>
      <c r="N21" s="401"/>
      <c r="Q21" s="402"/>
    </row>
    <row r="22" spans="2:17" x14ac:dyDescent="0.25">
      <c r="B22" s="423" t="str">
        <f>VLOOKUP(C22,Mobiliario!$B$1:$D$23,3,FALSE)</f>
        <v>-</v>
      </c>
      <c r="C22" s="424" t="s">
        <v>14</v>
      </c>
      <c r="D22" s="490"/>
      <c r="E22" s="577"/>
      <c r="F22" s="442"/>
      <c r="G22" s="567"/>
      <c r="H22" s="512"/>
    </row>
    <row r="23" spans="2:17" ht="15.75" customHeight="1" thickBot="1" x14ac:dyDescent="0.3">
      <c r="B23" s="423" t="str">
        <f>VLOOKUP(C23,Mobiliario!$B$1:$D$23,3,FALSE)</f>
        <v>-</v>
      </c>
      <c r="C23" s="424" t="s">
        <v>14</v>
      </c>
      <c r="D23" s="490"/>
      <c r="E23" s="577"/>
      <c r="F23" s="442"/>
      <c r="G23" s="567"/>
      <c r="H23" s="513"/>
      <c r="I23" s="429"/>
    </row>
    <row r="24" spans="2:17" ht="16.5" thickBot="1" x14ac:dyDescent="0.3">
      <c r="B24" s="491" t="s">
        <v>17</v>
      </c>
      <c r="C24" s="492"/>
      <c r="D24" s="492"/>
      <c r="E24" s="492"/>
      <c r="F24" s="442"/>
      <c r="G24" s="567"/>
      <c r="H24" s="513"/>
      <c r="I24" s="402"/>
    </row>
    <row r="25" spans="2:17" x14ac:dyDescent="0.25">
      <c r="B25" s="423" t="str">
        <f>VLOOKUP(C25,'Maquinaria utensilios de apoyo'!$E$1:$G$11,3,FALSE)</f>
        <v>-</v>
      </c>
      <c r="C25" s="424" t="s">
        <v>14</v>
      </c>
      <c r="D25" s="470"/>
      <c r="E25" s="576"/>
      <c r="F25" s="442"/>
      <c r="G25" s="567"/>
      <c r="H25" s="513"/>
    </row>
    <row r="26" spans="2:17" x14ac:dyDescent="0.25">
      <c r="B26" s="423" t="str">
        <f>VLOOKUP(C26,'Maquinaria utensilios de apoyo'!$E$1:$G$11,3,FALSE)</f>
        <v>-</v>
      </c>
      <c r="C26" s="424" t="s">
        <v>14</v>
      </c>
      <c r="D26" s="470"/>
      <c r="E26" s="576"/>
      <c r="F26" s="442"/>
      <c r="G26" s="567"/>
      <c r="H26" s="514"/>
      <c r="I26" s="402"/>
    </row>
    <row r="27" spans="2:17" ht="16.5" thickBot="1" x14ac:dyDescent="0.3">
      <c r="B27" s="423" t="str">
        <f>VLOOKUP(C27,'Maquinaria utensilios de apoyo'!$E$1:$G$11,3,FALSE)</f>
        <v>-</v>
      </c>
      <c r="C27" s="424" t="s">
        <v>14</v>
      </c>
      <c r="D27" s="470"/>
      <c r="E27" s="576"/>
      <c r="F27" s="442"/>
      <c r="G27" s="567"/>
      <c r="H27" s="430" t="s">
        <v>18</v>
      </c>
    </row>
    <row r="28" spans="2:17" ht="16.5" thickBot="1" x14ac:dyDescent="0.3">
      <c r="B28" s="493" t="s">
        <v>19</v>
      </c>
      <c r="C28" s="494"/>
      <c r="D28" s="494"/>
      <c r="E28" s="494"/>
      <c r="F28" s="442"/>
      <c r="G28" s="567"/>
      <c r="H28" s="512"/>
    </row>
    <row r="29" spans="2:17" ht="15" customHeight="1" x14ac:dyDescent="0.25">
      <c r="B29" s="431" t="str">
        <f>VLOOKUP(C29,Mantelería!$B$1:$D$47,3,FALSE)</f>
        <v>-</v>
      </c>
      <c r="C29" s="424" t="s">
        <v>14</v>
      </c>
      <c r="D29" s="468"/>
      <c r="E29" s="578"/>
      <c r="F29" s="442"/>
      <c r="G29" s="567"/>
      <c r="H29" s="513"/>
    </row>
    <row r="30" spans="2:17" x14ac:dyDescent="0.25">
      <c r="B30" s="431" t="str">
        <f>VLOOKUP(C30,Mantelería!$B$1:$D$47,3,FALSE)</f>
        <v>-</v>
      </c>
      <c r="C30" s="424" t="s">
        <v>14</v>
      </c>
      <c r="D30" s="468"/>
      <c r="E30" s="578"/>
      <c r="F30" s="442"/>
      <c r="G30" s="567"/>
      <c r="H30" s="513"/>
    </row>
    <row r="31" spans="2:17" x14ac:dyDescent="0.25">
      <c r="B31" s="431" t="str">
        <f>VLOOKUP(C31,Mantelería!$B$1:$D$47,3,FALSE)</f>
        <v>-</v>
      </c>
      <c r="C31" s="424" t="s">
        <v>14</v>
      </c>
      <c r="D31" s="468"/>
      <c r="E31" s="578"/>
      <c r="F31" s="442"/>
      <c r="G31" s="567"/>
      <c r="H31" s="513"/>
    </row>
    <row r="32" spans="2:17" x14ac:dyDescent="0.25">
      <c r="B32" s="431" t="str">
        <f>VLOOKUP(C32,Mantelería!$B$1:$D$47,3,FALSE)</f>
        <v>-</v>
      </c>
      <c r="C32" s="424" t="s">
        <v>14</v>
      </c>
      <c r="D32" s="468"/>
      <c r="E32" s="578"/>
      <c r="F32" s="442"/>
      <c r="G32" s="567"/>
      <c r="H32" s="513"/>
    </row>
    <row r="33" spans="2:9" x14ac:dyDescent="0.25">
      <c r="B33" s="431" t="str">
        <f>VLOOKUP(C33,Mantelería!$B$1:$D$47,3,FALSE)</f>
        <v>-</v>
      </c>
      <c r="C33" s="424" t="s">
        <v>14</v>
      </c>
      <c r="D33" s="468"/>
      <c r="E33" s="578"/>
      <c r="F33" s="442"/>
      <c r="G33" s="567"/>
      <c r="H33" s="513"/>
    </row>
    <row r="34" spans="2:9" x14ac:dyDescent="0.25">
      <c r="B34" s="431" t="str">
        <f>VLOOKUP(C34,Mantelería!$B$1:$D$47,3,FALSE)</f>
        <v>-</v>
      </c>
      <c r="C34" s="424" t="s">
        <v>14</v>
      </c>
      <c r="D34" s="468"/>
      <c r="E34" s="578"/>
      <c r="F34" s="442"/>
      <c r="G34" s="567"/>
      <c r="H34" s="513"/>
    </row>
    <row r="35" spans="2:9" x14ac:dyDescent="0.25">
      <c r="B35" s="431" t="str">
        <f>VLOOKUP(C35,Mantelería!$B$1:$D$47,3,FALSE)</f>
        <v>-</v>
      </c>
      <c r="C35" s="424" t="s">
        <v>14</v>
      </c>
      <c r="D35" s="468"/>
      <c r="E35" s="578"/>
      <c r="F35" s="442"/>
      <c r="G35" s="567"/>
      <c r="H35" s="513"/>
    </row>
    <row r="36" spans="2:9" x14ac:dyDescent="0.25">
      <c r="B36" s="431" t="str">
        <f>VLOOKUP(C36,Mantelería!$B$1:$D$47,3,FALSE)</f>
        <v>-</v>
      </c>
      <c r="C36" s="424" t="s">
        <v>14</v>
      </c>
      <c r="D36" s="468"/>
      <c r="E36" s="578"/>
      <c r="F36" s="442"/>
      <c r="G36" s="567"/>
      <c r="H36" s="513"/>
    </row>
    <row r="37" spans="2:9" ht="16.5" thickBot="1" x14ac:dyDescent="0.3">
      <c r="B37" s="431" t="str">
        <f>VLOOKUP(C37,Mantelería!$B$1:$D$47,3,FALSE)</f>
        <v>-</v>
      </c>
      <c r="C37" s="424" t="s">
        <v>14</v>
      </c>
      <c r="D37" s="468"/>
      <c r="E37" s="578"/>
      <c r="F37" s="572"/>
      <c r="G37" s="567"/>
      <c r="H37" s="514"/>
    </row>
    <row r="38" spans="2:9" ht="16.5" thickBot="1" x14ac:dyDescent="0.3">
      <c r="B38" s="449" t="s">
        <v>20</v>
      </c>
      <c r="C38" s="450" t="s">
        <v>342</v>
      </c>
      <c r="D38" s="495"/>
      <c r="E38" s="496"/>
      <c r="F38" s="442"/>
      <c r="G38" s="566"/>
      <c r="H38" s="455" t="s">
        <v>899</v>
      </c>
      <c r="I38" s="402"/>
    </row>
    <row r="39" spans="2:9" x14ac:dyDescent="0.25">
      <c r="B39" s="423" t="str">
        <f>IFERROR(VLOOKUP(C39,Vajilla!$C$3:$E$121,3,FALSE),"")</f>
        <v>-</v>
      </c>
      <c r="C39" s="432" t="s">
        <v>14</v>
      </c>
      <c r="D39" s="468"/>
      <c r="E39" s="578"/>
      <c r="F39" s="573"/>
      <c r="G39" s="566"/>
      <c r="H39" s="455"/>
    </row>
    <row r="40" spans="2:9" x14ac:dyDescent="0.25">
      <c r="B40" s="423" t="str">
        <f>IFERROR(VLOOKUP(C40,Vajilla!$C$3:$E$121,3,FALSE),"")</f>
        <v>-</v>
      </c>
      <c r="C40" s="432" t="s">
        <v>14</v>
      </c>
      <c r="D40" s="468"/>
      <c r="E40" s="578"/>
      <c r="F40" s="442"/>
      <c r="G40" s="567"/>
      <c r="H40" s="454"/>
      <c r="I40" s="402"/>
    </row>
    <row r="41" spans="2:9" x14ac:dyDescent="0.25">
      <c r="B41" s="423" t="str">
        <f>IFERROR(VLOOKUP(C41,Vajilla!$C$3:$E$121,3,FALSE),"")</f>
        <v>-</v>
      </c>
      <c r="C41" s="432" t="s">
        <v>14</v>
      </c>
      <c r="D41" s="468"/>
      <c r="E41" s="578"/>
      <c r="F41" s="442"/>
      <c r="G41" s="567"/>
      <c r="H41" s="456"/>
    </row>
    <row r="42" spans="2:9" x14ac:dyDescent="0.25">
      <c r="B42" s="423" t="str">
        <f>IFERROR(VLOOKUP(C42,Vajilla!$C$3:$E$121,3,FALSE),"")</f>
        <v>-</v>
      </c>
      <c r="C42" s="432" t="s">
        <v>14</v>
      </c>
      <c r="D42" s="468"/>
      <c r="E42" s="578"/>
      <c r="F42" s="442"/>
      <c r="G42" s="566"/>
      <c r="H42" s="456"/>
      <c r="I42" s="402"/>
    </row>
    <row r="43" spans="2:9" x14ac:dyDescent="0.25">
      <c r="B43" s="423" t="str">
        <f>IFERROR(VLOOKUP(C43,Vajilla!$C$3:$E$121,3,FALSE),"")</f>
        <v>-</v>
      </c>
      <c r="C43" s="432" t="s">
        <v>14</v>
      </c>
      <c r="D43" s="468"/>
      <c r="E43" s="578"/>
      <c r="F43" s="442"/>
      <c r="G43" s="566"/>
      <c r="H43" s="456"/>
    </row>
    <row r="44" spans="2:9" ht="16.5" thickBot="1" x14ac:dyDescent="0.3">
      <c r="B44" s="423" t="str">
        <f>IFERROR(VLOOKUP(C44,Vajilla!$C$3:$E$121,3,FALSE),"")</f>
        <v/>
      </c>
      <c r="C44" s="432"/>
      <c r="D44" s="468"/>
      <c r="E44" s="578"/>
      <c r="F44" s="573"/>
      <c r="G44" s="566"/>
      <c r="H44" s="456"/>
      <c r="I44" s="402"/>
    </row>
    <row r="45" spans="2:9" ht="16.5" thickBot="1" x14ac:dyDescent="0.3">
      <c r="B45" s="461" t="s">
        <v>22</v>
      </c>
      <c r="C45" s="462"/>
      <c r="D45" s="462"/>
      <c r="E45" s="462"/>
      <c r="F45" s="442"/>
      <c r="G45" s="566"/>
      <c r="H45" s="456"/>
    </row>
    <row r="46" spans="2:9" x14ac:dyDescent="0.25">
      <c r="B46" s="423" t="str">
        <f>VLOOKUP(C46,Vajilla!$C$10:$E$116,3,FALSE)</f>
        <v>-</v>
      </c>
      <c r="C46" s="424" t="s">
        <v>14</v>
      </c>
      <c r="D46" s="470"/>
      <c r="E46" s="576"/>
      <c r="F46" s="442"/>
      <c r="G46" s="566"/>
      <c r="H46" s="456"/>
    </row>
    <row r="47" spans="2:9" x14ac:dyDescent="0.25">
      <c r="B47" s="423" t="str">
        <f>VLOOKUP(C47,Vajilla!$C$10:$E$116,3,FALSE)</f>
        <v>-</v>
      </c>
      <c r="C47" s="424" t="s">
        <v>14</v>
      </c>
      <c r="D47" s="470"/>
      <c r="E47" s="576"/>
      <c r="F47" s="442"/>
      <c r="G47" s="566"/>
      <c r="H47" s="456"/>
    </row>
    <row r="48" spans="2:9" x14ac:dyDescent="0.25">
      <c r="B48" s="423" t="str">
        <f>VLOOKUP(C48,Vajilla!$C$10:$E$116,3,FALSE)</f>
        <v>-</v>
      </c>
      <c r="C48" s="424" t="s">
        <v>14</v>
      </c>
      <c r="D48" s="470"/>
      <c r="E48" s="576"/>
      <c r="F48" s="442"/>
      <c r="G48" s="566"/>
      <c r="H48" s="456"/>
    </row>
    <row r="49" spans="2:9" ht="16.5" thickBot="1" x14ac:dyDescent="0.3">
      <c r="B49" s="423" t="str">
        <f>VLOOKUP(C49,Vajilla!$C$10:$E$116,3,FALSE)</f>
        <v>-</v>
      </c>
      <c r="C49" s="424" t="s">
        <v>14</v>
      </c>
      <c r="D49" s="470"/>
      <c r="E49" s="576"/>
      <c r="F49" s="442"/>
      <c r="G49" s="566"/>
      <c r="H49" s="456"/>
    </row>
    <row r="50" spans="2:9" ht="16.5" thickBot="1" x14ac:dyDescent="0.3">
      <c r="B50" s="449" t="s">
        <v>23</v>
      </c>
      <c r="C50" s="450" t="s">
        <v>551</v>
      </c>
      <c r="D50" s="495"/>
      <c r="E50" s="496"/>
      <c r="F50" s="442"/>
      <c r="G50" s="566"/>
      <c r="H50" s="456"/>
      <c r="I50" s="402"/>
    </row>
    <row r="51" spans="2:9" x14ac:dyDescent="0.25">
      <c r="B51" s="423" t="str">
        <f>VLOOKUP(C51,Cubertería!$C$1:$E$84,3,FALSE)</f>
        <v>-</v>
      </c>
      <c r="C51" s="432" t="s">
        <v>14</v>
      </c>
      <c r="D51" s="468"/>
      <c r="E51" s="578"/>
      <c r="F51" s="573"/>
      <c r="G51" s="566"/>
      <c r="H51" s="456"/>
      <c r="I51" s="402"/>
    </row>
    <row r="52" spans="2:9" x14ac:dyDescent="0.25">
      <c r="B52" s="423" t="str">
        <f>VLOOKUP(C52,Cubertería!$C$1:$E$84,3,FALSE)</f>
        <v>-</v>
      </c>
      <c r="C52" s="432" t="s">
        <v>14</v>
      </c>
      <c r="D52" s="468"/>
      <c r="E52" s="578"/>
      <c r="F52" s="442"/>
      <c r="G52" s="566"/>
      <c r="H52" s="456"/>
      <c r="I52" s="402"/>
    </row>
    <row r="53" spans="2:9" x14ac:dyDescent="0.25">
      <c r="B53" s="423" t="str">
        <f>VLOOKUP(C53,Cubertería!$C$1:$E$84,3,FALSE)</f>
        <v>-</v>
      </c>
      <c r="C53" s="424" t="s">
        <v>14</v>
      </c>
      <c r="D53" s="468"/>
      <c r="E53" s="578"/>
      <c r="F53" s="442"/>
      <c r="G53" s="566"/>
      <c r="H53" s="456"/>
      <c r="I53" s="402"/>
    </row>
    <row r="54" spans="2:9" ht="15.75" customHeight="1" x14ac:dyDescent="0.25">
      <c r="B54" s="423" t="str">
        <f>VLOOKUP(C54,Cubertería!$C$1:$E$84,3,FALSE)</f>
        <v>-</v>
      </c>
      <c r="C54" s="424" t="s">
        <v>14</v>
      </c>
      <c r="D54" s="468"/>
      <c r="E54" s="578"/>
      <c r="F54" s="442"/>
      <c r="G54" s="566"/>
      <c r="H54" s="456"/>
      <c r="I54" s="402"/>
    </row>
    <row r="55" spans="2:9" ht="15.75" customHeight="1" x14ac:dyDescent="0.25">
      <c r="B55" s="423" t="str">
        <f>VLOOKUP(C55,Cubertería!$C$1:$E$84,3,FALSE)</f>
        <v>-</v>
      </c>
      <c r="C55" s="424" t="s">
        <v>14</v>
      </c>
      <c r="D55" s="468"/>
      <c r="E55" s="578"/>
      <c r="F55" s="442"/>
      <c r="G55" s="566"/>
      <c r="H55" s="456"/>
      <c r="I55" s="402"/>
    </row>
    <row r="56" spans="2:9" ht="15.75" customHeight="1" x14ac:dyDescent="0.25">
      <c r="B56" s="423" t="str">
        <f>VLOOKUP(C56,Cubertería!$C$1:$E$84,3,FALSE)</f>
        <v>-</v>
      </c>
      <c r="C56" s="424" t="s">
        <v>14</v>
      </c>
      <c r="D56" s="468"/>
      <c r="E56" s="578"/>
      <c r="F56" s="442"/>
      <c r="G56" s="566"/>
      <c r="H56" s="456"/>
      <c r="I56" s="402"/>
    </row>
    <row r="57" spans="2:9" ht="15.75" customHeight="1" thickBot="1" x14ac:dyDescent="0.3">
      <c r="B57" s="423" t="str">
        <f>VLOOKUP(C57,Cubertería!$C$1:$E$84,3,FALSE)</f>
        <v>-</v>
      </c>
      <c r="C57" s="424" t="s">
        <v>14</v>
      </c>
      <c r="D57" s="470"/>
      <c r="E57" s="576"/>
      <c r="F57" s="442"/>
      <c r="G57" s="566"/>
      <c r="H57" s="456"/>
      <c r="I57" s="402"/>
    </row>
    <row r="58" spans="2:9" ht="16.5" thickBot="1" x14ac:dyDescent="0.3">
      <c r="B58" s="451" t="s">
        <v>25</v>
      </c>
      <c r="C58" s="452" t="s">
        <v>682</v>
      </c>
      <c r="D58" s="457"/>
      <c r="E58" s="458"/>
      <c r="F58" s="442"/>
      <c r="G58" s="567"/>
      <c r="H58" s="456"/>
      <c r="I58" s="433"/>
    </row>
    <row r="59" spans="2:9" x14ac:dyDescent="0.25">
      <c r="B59" s="431" t="str">
        <f>IFERROR(VLOOKUP(C59,Cristalería!$C$2:$E$88,3,FALSE),"")</f>
        <v>-</v>
      </c>
      <c r="C59" s="434" t="s">
        <v>14</v>
      </c>
      <c r="D59" s="471"/>
      <c r="E59" s="468"/>
      <c r="F59" s="442"/>
      <c r="G59" s="567"/>
      <c r="H59" s="456"/>
      <c r="I59" s="402"/>
    </row>
    <row r="60" spans="2:9" x14ac:dyDescent="0.25">
      <c r="B60" s="431" t="str">
        <f>IFERROR(VLOOKUP(C60,Cristalería!$C$2:$E$88,3,FALSE),"")</f>
        <v>-</v>
      </c>
      <c r="C60" s="434" t="s">
        <v>14</v>
      </c>
      <c r="D60" s="471"/>
      <c r="E60" s="468"/>
      <c r="F60" s="442"/>
      <c r="G60" s="567"/>
      <c r="H60" s="456"/>
      <c r="I60" s="402"/>
    </row>
    <row r="61" spans="2:9" x14ac:dyDescent="0.25">
      <c r="B61" s="431" t="str">
        <f>IFERROR(VLOOKUP(C61,Cristalería!$C$2:$E$88,3,FALSE),"")</f>
        <v>-</v>
      </c>
      <c r="C61" s="434" t="s">
        <v>14</v>
      </c>
      <c r="D61" s="471"/>
      <c r="E61" s="468"/>
      <c r="F61" s="442"/>
      <c r="G61" s="567"/>
      <c r="H61" s="456"/>
      <c r="I61" s="402"/>
    </row>
    <row r="62" spans="2:9" x14ac:dyDescent="0.25">
      <c r="B62" s="431" t="str">
        <f>IFERROR(VLOOKUP(C62,Cristalería!$C$2:$E$88,3,FALSE),"")</f>
        <v>-</v>
      </c>
      <c r="C62" s="434" t="s">
        <v>14</v>
      </c>
      <c r="D62" s="471"/>
      <c r="E62" s="468"/>
      <c r="F62" s="442"/>
      <c r="G62" s="567"/>
      <c r="H62" s="456"/>
      <c r="I62" s="402"/>
    </row>
    <row r="63" spans="2:9" x14ac:dyDescent="0.25">
      <c r="B63" s="431" t="str">
        <f>IFERROR(VLOOKUP(C63,Cristalería!$C$2:$E$88,3,FALSE),"")</f>
        <v>-</v>
      </c>
      <c r="C63" s="434" t="s">
        <v>14</v>
      </c>
      <c r="D63" s="471"/>
      <c r="E63" s="468"/>
      <c r="F63" s="442"/>
      <c r="G63" s="567"/>
      <c r="H63" s="456"/>
      <c r="I63" s="402"/>
    </row>
    <row r="64" spans="2:9" ht="16.5" thickBot="1" x14ac:dyDescent="0.3">
      <c r="B64" s="431" t="str">
        <f>IFERROR(VLOOKUP(C64,Cristalería!$C$2:$E$88,3,FALSE),"")</f>
        <v>-</v>
      </c>
      <c r="C64" s="434" t="s">
        <v>14</v>
      </c>
      <c r="D64" s="471"/>
      <c r="E64" s="468"/>
      <c r="F64" s="442"/>
      <c r="G64" s="567"/>
      <c r="H64" s="456"/>
      <c r="I64" s="402"/>
    </row>
    <row r="65" spans="1:9" ht="15.75" customHeight="1" thickBot="1" x14ac:dyDescent="0.3">
      <c r="B65" s="459" t="s">
        <v>26</v>
      </c>
      <c r="C65" s="460"/>
      <c r="D65" s="460"/>
      <c r="E65" s="460"/>
      <c r="F65" s="442"/>
      <c r="G65" s="567"/>
      <c r="H65" s="456"/>
      <c r="I65" s="402"/>
    </row>
    <row r="66" spans="1:9" ht="15.75" customHeight="1" x14ac:dyDescent="0.25">
      <c r="B66" s="431"/>
      <c r="C66" s="435" t="s">
        <v>14</v>
      </c>
      <c r="D66" s="471"/>
      <c r="E66" s="468"/>
      <c r="F66" s="573"/>
      <c r="G66" s="567"/>
      <c r="H66" s="456"/>
      <c r="I66" s="402"/>
    </row>
    <row r="67" spans="1:9" ht="15.75" customHeight="1" x14ac:dyDescent="0.25">
      <c r="B67" s="431" t="str">
        <f>VLOOKUP(C67,Cristalería!$C$2:$E$88,3,FALSE)</f>
        <v>-</v>
      </c>
      <c r="C67" s="435" t="s">
        <v>14</v>
      </c>
      <c r="D67" s="471"/>
      <c r="E67" s="468"/>
      <c r="F67" s="573"/>
      <c r="G67" s="567"/>
      <c r="H67" s="456"/>
      <c r="I67" s="402"/>
    </row>
    <row r="68" spans="1:9" ht="15.75" customHeight="1" thickBot="1" x14ac:dyDescent="0.3">
      <c r="B68" s="431" t="str">
        <f>VLOOKUP(C68,Cristalería!$C$2:$E$88,3,FALSE)</f>
        <v>-</v>
      </c>
      <c r="C68" s="435" t="s">
        <v>14</v>
      </c>
      <c r="D68" s="471"/>
      <c r="E68" s="468"/>
      <c r="F68" s="573"/>
      <c r="G68" s="567"/>
      <c r="H68" s="456"/>
      <c r="I68" s="402"/>
    </row>
    <row r="69" spans="1:9" ht="16.5" thickBot="1" x14ac:dyDescent="0.3">
      <c r="B69" s="461" t="s">
        <v>27</v>
      </c>
      <c r="C69" s="462"/>
      <c r="D69" s="462"/>
      <c r="E69" s="462"/>
      <c r="F69" s="442"/>
      <c r="G69" s="567"/>
      <c r="H69" s="456"/>
      <c r="I69" s="402"/>
    </row>
    <row r="70" spans="1:9" x14ac:dyDescent="0.25">
      <c r="B70" s="423" t="str">
        <f>VLOOKUP(C70,Cristalería!$C$70:$E$88,3,FALSE)</f>
        <v>-</v>
      </c>
      <c r="C70" s="436" t="s">
        <v>14</v>
      </c>
      <c r="D70" s="472"/>
      <c r="E70" s="579"/>
      <c r="F70" s="573"/>
      <c r="G70" s="567"/>
      <c r="H70" s="456"/>
      <c r="I70" s="402"/>
    </row>
    <row r="71" spans="1:9" s="437" customFormat="1" x14ac:dyDescent="0.25">
      <c r="A71" s="559"/>
      <c r="B71" s="558" t="str">
        <f>VLOOKUP(C71,Cristalería!$C$70:$E$88,3,FALSE)</f>
        <v>-</v>
      </c>
      <c r="C71" s="436" t="s">
        <v>14</v>
      </c>
      <c r="D71" s="488"/>
      <c r="E71" s="580"/>
      <c r="F71" s="442"/>
      <c r="G71" s="567"/>
      <c r="H71" s="456"/>
      <c r="I71" s="402"/>
    </row>
    <row r="72" spans="1:9" x14ac:dyDescent="0.25">
      <c r="B72" s="423" t="str">
        <f>VLOOKUP(C72,Cristalería!$C$70:$E$88,3,FALSE)</f>
        <v>-</v>
      </c>
      <c r="C72" s="436" t="s">
        <v>14</v>
      </c>
      <c r="D72" s="488"/>
      <c r="E72" s="580"/>
      <c r="F72" s="442"/>
      <c r="G72" s="568"/>
      <c r="H72" s="456"/>
      <c r="I72" s="402"/>
    </row>
    <row r="73" spans="1:9" x14ac:dyDescent="0.25">
      <c r="B73" s="423" t="str">
        <f>VLOOKUP(C73,Cristalería!$C$70:$E$88,3,FALSE)</f>
        <v>-</v>
      </c>
      <c r="C73" s="436" t="s">
        <v>14</v>
      </c>
      <c r="D73" s="488"/>
      <c r="E73" s="580"/>
      <c r="F73" s="442"/>
      <c r="G73" s="567"/>
      <c r="H73" s="456"/>
      <c r="I73" s="402"/>
    </row>
    <row r="74" spans="1:9" x14ac:dyDescent="0.25">
      <c r="B74" s="423" t="str">
        <f>VLOOKUP(C74,Cristalería!$C$70:$E$88,3,FALSE)</f>
        <v>-</v>
      </c>
      <c r="C74" s="438" t="s">
        <v>14</v>
      </c>
      <c r="D74" s="488"/>
      <c r="E74" s="580"/>
      <c r="F74" s="442"/>
      <c r="G74" s="567"/>
      <c r="H74" s="456"/>
      <c r="I74" s="402"/>
    </row>
    <row r="75" spans="1:9" ht="16.5" thickBot="1" x14ac:dyDescent="0.3">
      <c r="B75" s="423" t="str">
        <f>VLOOKUP(C75,Cristalería!$C$70:$E$88,3,FALSE)</f>
        <v>-</v>
      </c>
      <c r="C75" s="439" t="s">
        <v>14</v>
      </c>
      <c r="D75" s="489"/>
      <c r="E75" s="581"/>
      <c r="F75" s="442"/>
      <c r="G75" s="567"/>
      <c r="H75" s="456"/>
      <c r="I75" s="402"/>
    </row>
    <row r="76" spans="1:9" ht="16.5" thickBot="1" x14ac:dyDescent="0.3">
      <c r="B76" s="463" t="s">
        <v>28</v>
      </c>
      <c r="C76" s="464"/>
      <c r="D76" s="464"/>
      <c r="E76" s="464"/>
      <c r="F76" s="442"/>
      <c r="G76" s="567"/>
      <c r="H76" s="456"/>
    </row>
    <row r="77" spans="1:9" x14ac:dyDescent="0.25">
      <c r="B77" s="423" t="str">
        <f>VLOOKUP(C77,'Maquinaria utensilios de apoyo'!E2:G11,3,FALSE)</f>
        <v>-</v>
      </c>
      <c r="C77" s="436" t="s">
        <v>14</v>
      </c>
      <c r="D77" s="469"/>
      <c r="E77" s="582"/>
      <c r="F77" s="442"/>
      <c r="G77" s="567"/>
      <c r="H77" s="456"/>
      <c r="I77" s="402"/>
    </row>
    <row r="78" spans="1:9" ht="16.5" thickBot="1" x14ac:dyDescent="0.3">
      <c r="B78" s="423" t="str">
        <f>VLOOKUP(C78,'Maquinaria utensilios de apoyo'!E1:G12,3,FALSE)</f>
        <v>-</v>
      </c>
      <c r="C78" s="436" t="s">
        <v>14</v>
      </c>
      <c r="D78" s="469"/>
      <c r="E78" s="582"/>
      <c r="F78" s="442"/>
      <c r="G78" s="567"/>
      <c r="H78" s="456"/>
    </row>
    <row r="79" spans="1:9" ht="16.5" thickBot="1" x14ac:dyDescent="0.3">
      <c r="B79" s="461" t="s">
        <v>29</v>
      </c>
      <c r="C79" s="462"/>
      <c r="D79" s="462"/>
      <c r="E79" s="462"/>
      <c r="F79" s="442"/>
      <c r="G79" s="567"/>
      <c r="H79" s="456"/>
      <c r="I79" s="402"/>
    </row>
    <row r="80" spans="1:9" x14ac:dyDescent="0.25">
      <c r="B80" s="423" t="str">
        <f>VLOOKUP(C80,'Maquinaria utensilios de apoyo'!I2:K44,3,FALSE)</f>
        <v>-</v>
      </c>
      <c r="C80" s="432" t="s">
        <v>14</v>
      </c>
      <c r="D80" s="469"/>
      <c r="E80" s="582"/>
      <c r="F80" s="573"/>
      <c r="G80" s="567"/>
      <c r="H80" s="456"/>
      <c r="I80" s="402"/>
    </row>
    <row r="81" spans="2:8" x14ac:dyDescent="0.25">
      <c r="B81" s="423" t="str">
        <f>VLOOKUP(C81,'Maquinaria utensilios de apoyo'!I2:K43,3,FALSE)</f>
        <v>-</v>
      </c>
      <c r="C81" s="432" t="s">
        <v>14</v>
      </c>
      <c r="D81" s="469"/>
      <c r="E81" s="582"/>
      <c r="F81" s="442"/>
      <c r="G81" s="567"/>
      <c r="H81" s="456"/>
    </row>
    <row r="82" spans="2:8" x14ac:dyDescent="0.25">
      <c r="B82" s="423" t="str">
        <f>VLOOKUP(C82,'Maquinaria utensilios de apoyo'!I2:K89,3,FALSE)</f>
        <v>-</v>
      </c>
      <c r="C82" s="432" t="s">
        <v>14</v>
      </c>
      <c r="D82" s="469"/>
      <c r="E82" s="582"/>
      <c r="F82" s="442"/>
      <c r="G82" s="567"/>
      <c r="H82" s="456"/>
    </row>
    <row r="83" spans="2:8" x14ac:dyDescent="0.25">
      <c r="B83" s="423" t="str">
        <f>VLOOKUP(C82,'Maquinaria utensilios de apoyo'!I2:K89,3,FALSE)</f>
        <v>-</v>
      </c>
      <c r="C83" s="432" t="s">
        <v>14</v>
      </c>
      <c r="D83" s="469"/>
      <c r="E83" s="582"/>
      <c r="F83" s="442"/>
      <c r="G83" s="567"/>
      <c r="H83" s="456"/>
    </row>
    <row r="84" spans="2:8" x14ac:dyDescent="0.25">
      <c r="B84" s="423" t="str">
        <f>VLOOKUP(C84,'Maquinaria utensilios de apoyo'!I2:K89,3,FALSE)</f>
        <v>-</v>
      </c>
      <c r="C84" s="432" t="s">
        <v>14</v>
      </c>
      <c r="D84" s="469"/>
      <c r="E84" s="582"/>
      <c r="F84" s="442"/>
      <c r="G84" s="567"/>
      <c r="H84" s="456"/>
    </row>
    <row r="85" spans="2:8" x14ac:dyDescent="0.25">
      <c r="B85" s="423" t="str">
        <f>VLOOKUP(C85,'Maquinaria utensilios de apoyo'!I2:K89,3,FALSE)</f>
        <v>-</v>
      </c>
      <c r="C85" s="432" t="s">
        <v>14</v>
      </c>
      <c r="D85" s="469"/>
      <c r="E85" s="582"/>
      <c r="F85" s="442"/>
      <c r="G85" s="567"/>
      <c r="H85" s="456"/>
    </row>
    <row r="86" spans="2:8" ht="16.5" thickBot="1" x14ac:dyDescent="0.3">
      <c r="B86" s="423" t="str">
        <f>VLOOKUP(C86,'Maquinaria utensilios de apoyo'!I1:K89,3,FALSE)</f>
        <v>-</v>
      </c>
      <c r="C86" s="432" t="s">
        <v>14</v>
      </c>
      <c r="D86" s="469"/>
      <c r="E86" s="582"/>
      <c r="F86" s="442"/>
      <c r="G86" s="567"/>
      <c r="H86" s="456"/>
    </row>
    <row r="87" spans="2:8" ht="16.5" thickBot="1" x14ac:dyDescent="0.3">
      <c r="B87" s="463" t="s">
        <v>30</v>
      </c>
      <c r="C87" s="464"/>
      <c r="D87" s="464"/>
      <c r="E87" s="464"/>
      <c r="F87" s="442"/>
      <c r="G87" s="567"/>
      <c r="H87" s="456"/>
    </row>
    <row r="88" spans="2:8" x14ac:dyDescent="0.25">
      <c r="B88" s="423">
        <f>VLOOKUP(C88,'Maquinaria utensilios de apoyo'!$A$1:$C$24,3,FALSE)</f>
        <v>0</v>
      </c>
      <c r="C88" s="424" t="s">
        <v>31</v>
      </c>
      <c r="D88" s="469"/>
      <c r="E88" s="582"/>
      <c r="F88" s="442"/>
      <c r="G88" s="567"/>
      <c r="H88" s="456"/>
    </row>
    <row r="89" spans="2:8" x14ac:dyDescent="0.25">
      <c r="B89" s="423" t="str">
        <f>VLOOKUP(C89,'Maquinaria utensilios de apoyo'!$A$1:$C$24,3,FALSE)</f>
        <v>-</v>
      </c>
      <c r="C89" s="424" t="s">
        <v>14</v>
      </c>
      <c r="D89" s="469"/>
      <c r="E89" s="582"/>
      <c r="F89" s="442"/>
      <c r="G89" s="569"/>
      <c r="H89" s="456"/>
    </row>
    <row r="90" spans="2:8" ht="16.5" thickBot="1" x14ac:dyDescent="0.3">
      <c r="B90" s="423" t="str">
        <f>VLOOKUP(C90,'Maquinaria utensilios de apoyo'!$A$1:$C$24,3,FALSE)</f>
        <v>-</v>
      </c>
      <c r="C90" s="424" t="s">
        <v>14</v>
      </c>
      <c r="D90" s="469"/>
      <c r="E90" s="582"/>
      <c r="F90" s="442"/>
      <c r="H90" s="441"/>
    </row>
    <row r="91" spans="2:8" x14ac:dyDescent="0.25">
      <c r="B91" s="480"/>
      <c r="C91" s="481"/>
      <c r="D91" s="481"/>
      <c r="E91" s="482" t="s">
        <v>32</v>
      </c>
      <c r="F91" s="584" t="s">
        <v>33</v>
      </c>
      <c r="G91" s="474" t="s">
        <v>34</v>
      </c>
      <c r="H91" s="476" t="s">
        <v>35</v>
      </c>
    </row>
    <row r="92" spans="2:8" ht="13.5" customHeight="1" x14ac:dyDescent="0.25">
      <c r="B92" s="485"/>
      <c r="C92" s="442" t="s">
        <v>36</v>
      </c>
      <c r="D92" s="443" t="e">
        <f>F93/H4</f>
        <v>#REF!</v>
      </c>
      <c r="E92" s="483"/>
      <c r="F92" s="484"/>
      <c r="G92" s="475"/>
      <c r="H92" s="477"/>
    </row>
    <row r="93" spans="2:8" x14ac:dyDescent="0.25">
      <c r="B93" s="486"/>
      <c r="C93" s="444"/>
      <c r="D93" s="444"/>
      <c r="E93" s="478" t="e">
        <f>SUM(#REF!)</f>
        <v>#REF!</v>
      </c>
      <c r="F93" s="560" t="e">
        <f>E93-#REF!</f>
        <v>#REF!</v>
      </c>
      <c r="G93" s="560" t="e">
        <f>(F93*21%)</f>
        <v>#REF!</v>
      </c>
      <c r="H93" s="561" t="e">
        <f>G93+F93</f>
        <v>#REF!</v>
      </c>
    </row>
    <row r="94" spans="2:8" ht="16.5" thickBot="1" x14ac:dyDescent="0.3">
      <c r="B94" s="487"/>
      <c r="C94" s="445"/>
      <c r="D94" s="445"/>
      <c r="E94" s="479"/>
      <c r="F94" s="562"/>
      <c r="G94" s="562"/>
      <c r="H94" s="563"/>
    </row>
    <row r="96" spans="2:8" x14ac:dyDescent="0.25">
      <c r="E96" s="400"/>
      <c r="F96" s="400"/>
      <c r="G96" s="400"/>
    </row>
    <row r="97" spans="5:7" x14ac:dyDescent="0.25">
      <c r="E97" s="400"/>
      <c r="F97" s="400"/>
      <c r="G97" s="400"/>
    </row>
    <row r="98" spans="5:7" x14ac:dyDescent="0.25">
      <c r="E98" s="400"/>
      <c r="F98" s="400"/>
      <c r="G98" s="400"/>
    </row>
    <row r="99" spans="5:7" x14ac:dyDescent="0.25">
      <c r="E99" s="400"/>
      <c r="F99" s="400"/>
      <c r="G99" s="400"/>
    </row>
    <row r="100" spans="5:7" x14ac:dyDescent="0.25">
      <c r="E100" s="400"/>
      <c r="F100" s="400"/>
      <c r="G100" s="400"/>
    </row>
    <row r="101" spans="5:7" x14ac:dyDescent="0.25">
      <c r="E101" s="400"/>
      <c r="F101" s="400"/>
      <c r="G101" s="400"/>
    </row>
    <row r="102" spans="5:7" x14ac:dyDescent="0.25">
      <c r="E102" s="400"/>
      <c r="F102" s="400"/>
      <c r="G102" s="400"/>
    </row>
    <row r="103" spans="5:7" x14ac:dyDescent="0.25">
      <c r="E103" s="400"/>
      <c r="F103" s="400"/>
      <c r="G103" s="400"/>
    </row>
    <row r="104" spans="5:7" x14ac:dyDescent="0.25">
      <c r="E104" s="400"/>
      <c r="F104" s="400"/>
      <c r="G104" s="400"/>
    </row>
    <row r="105" spans="5:7" x14ac:dyDescent="0.25">
      <c r="E105" s="400"/>
      <c r="F105" s="400"/>
      <c r="G105" s="400"/>
    </row>
    <row r="106" spans="5:7" x14ac:dyDescent="0.25">
      <c r="E106" s="400"/>
      <c r="F106" s="400"/>
      <c r="G106" s="400"/>
    </row>
    <row r="107" spans="5:7" x14ac:dyDescent="0.25">
      <c r="E107" s="400"/>
      <c r="F107" s="400"/>
      <c r="G107" s="400"/>
    </row>
    <row r="108" spans="5:7" x14ac:dyDescent="0.25">
      <c r="E108" s="400"/>
      <c r="F108" s="400"/>
      <c r="G108" s="400"/>
    </row>
    <row r="109" spans="5:7" x14ac:dyDescent="0.25">
      <c r="E109" s="400"/>
      <c r="F109" s="400"/>
      <c r="G109" s="400"/>
    </row>
    <row r="110" spans="5:7" x14ac:dyDescent="0.25">
      <c r="E110" s="400"/>
      <c r="F110" s="400"/>
      <c r="G110" s="400"/>
    </row>
    <row r="111" spans="5:7" x14ac:dyDescent="0.25">
      <c r="E111" s="400"/>
      <c r="F111" s="400"/>
      <c r="G111" s="400"/>
    </row>
    <row r="112" spans="5:7" x14ac:dyDescent="0.25">
      <c r="E112" s="400"/>
      <c r="F112" s="400"/>
      <c r="G112" s="400"/>
    </row>
    <row r="113" spans="5:7" x14ac:dyDescent="0.25">
      <c r="E113" s="400"/>
      <c r="F113" s="400"/>
      <c r="G113" s="400"/>
    </row>
    <row r="114" spans="5:7" x14ac:dyDescent="0.25">
      <c r="E114" s="400"/>
      <c r="F114" s="400"/>
      <c r="G114" s="400"/>
    </row>
    <row r="115" spans="5:7" x14ac:dyDescent="0.25">
      <c r="E115" s="400"/>
      <c r="F115" s="400"/>
      <c r="G115" s="400"/>
    </row>
    <row r="116" spans="5:7" x14ac:dyDescent="0.25">
      <c r="E116" s="400"/>
      <c r="F116" s="400"/>
      <c r="G116" s="400"/>
    </row>
    <row r="117" spans="5:7" x14ac:dyDescent="0.25">
      <c r="E117" s="400"/>
      <c r="F117" s="400"/>
      <c r="G117" s="400"/>
    </row>
    <row r="118" spans="5:7" x14ac:dyDescent="0.25">
      <c r="E118" s="400"/>
      <c r="F118" s="400"/>
      <c r="G118" s="400"/>
    </row>
    <row r="119" spans="5:7" x14ac:dyDescent="0.25">
      <c r="E119" s="400"/>
      <c r="F119" s="400"/>
      <c r="G119" s="400"/>
    </row>
    <row r="120" spans="5:7" x14ac:dyDescent="0.25">
      <c r="E120" s="400"/>
      <c r="F120" s="400"/>
      <c r="G120" s="400"/>
    </row>
    <row r="121" spans="5:7" x14ac:dyDescent="0.25">
      <c r="E121" s="400"/>
      <c r="F121" s="400"/>
      <c r="G121" s="400"/>
    </row>
    <row r="122" spans="5:7" x14ac:dyDescent="0.25">
      <c r="E122" s="400"/>
      <c r="F122" s="400"/>
      <c r="G122" s="400"/>
    </row>
    <row r="123" spans="5:7" x14ac:dyDescent="0.25">
      <c r="E123" s="400"/>
      <c r="F123" s="400"/>
      <c r="G123" s="400"/>
    </row>
    <row r="124" spans="5:7" x14ac:dyDescent="0.25">
      <c r="E124" s="400"/>
      <c r="F124" s="400"/>
      <c r="G124" s="400"/>
    </row>
    <row r="125" spans="5:7" x14ac:dyDescent="0.25">
      <c r="E125" s="400"/>
      <c r="F125" s="400"/>
      <c r="G125" s="400"/>
    </row>
    <row r="126" spans="5:7" x14ac:dyDescent="0.25">
      <c r="E126" s="400"/>
      <c r="F126" s="400"/>
      <c r="G126" s="400"/>
    </row>
    <row r="127" spans="5:7" x14ac:dyDescent="0.25">
      <c r="E127" s="400"/>
      <c r="F127" s="400"/>
      <c r="G127" s="400"/>
    </row>
    <row r="128" spans="5:7" x14ac:dyDescent="0.25">
      <c r="E128" s="400"/>
      <c r="F128" s="400"/>
      <c r="G128" s="400"/>
    </row>
    <row r="129" spans="5:7" x14ac:dyDescent="0.25">
      <c r="E129" s="400"/>
      <c r="F129" s="400"/>
      <c r="G129" s="400"/>
    </row>
    <row r="130" spans="5:7" x14ac:dyDescent="0.25">
      <c r="E130" s="400"/>
      <c r="F130" s="400"/>
      <c r="G130" s="400"/>
    </row>
    <row r="131" spans="5:7" x14ac:dyDescent="0.25">
      <c r="E131" s="400"/>
      <c r="F131" s="400"/>
      <c r="G131" s="400"/>
    </row>
    <row r="132" spans="5:7" x14ac:dyDescent="0.25">
      <c r="E132" s="400"/>
      <c r="F132" s="400"/>
      <c r="G132" s="400"/>
    </row>
    <row r="133" spans="5:7" x14ac:dyDescent="0.25">
      <c r="E133" s="400"/>
      <c r="F133" s="400"/>
      <c r="G133" s="400"/>
    </row>
    <row r="134" spans="5:7" x14ac:dyDescent="0.25">
      <c r="E134" s="400"/>
      <c r="F134" s="400"/>
      <c r="G134" s="400"/>
    </row>
    <row r="135" spans="5:7" x14ac:dyDescent="0.25">
      <c r="E135" s="400"/>
      <c r="F135" s="400"/>
      <c r="G135" s="400"/>
    </row>
    <row r="136" spans="5:7" x14ac:dyDescent="0.25">
      <c r="E136" s="400"/>
      <c r="F136" s="400"/>
      <c r="G136" s="400"/>
    </row>
    <row r="137" spans="5:7" x14ac:dyDescent="0.25">
      <c r="E137" s="400"/>
      <c r="F137" s="400"/>
      <c r="G137" s="400"/>
    </row>
    <row r="138" spans="5:7" x14ac:dyDescent="0.25">
      <c r="E138" s="400"/>
      <c r="F138" s="400"/>
      <c r="G138" s="400"/>
    </row>
    <row r="139" spans="5:7" x14ac:dyDescent="0.25">
      <c r="E139" s="400"/>
      <c r="F139" s="400"/>
      <c r="G139" s="400"/>
    </row>
    <row r="140" spans="5:7" x14ac:dyDescent="0.25">
      <c r="E140" s="400"/>
      <c r="F140" s="400"/>
      <c r="G140" s="400"/>
    </row>
    <row r="141" spans="5:7" x14ac:dyDescent="0.25">
      <c r="E141" s="400"/>
      <c r="F141" s="400"/>
      <c r="G141" s="400"/>
    </row>
    <row r="142" spans="5:7" x14ac:dyDescent="0.25">
      <c r="E142" s="400"/>
      <c r="F142" s="400"/>
      <c r="G142" s="400"/>
    </row>
    <row r="143" spans="5:7" x14ac:dyDescent="0.25">
      <c r="E143" s="400"/>
      <c r="F143" s="400"/>
      <c r="G143" s="400"/>
    </row>
    <row r="144" spans="5:7" x14ac:dyDescent="0.25">
      <c r="E144" s="400"/>
      <c r="F144" s="400"/>
      <c r="G144" s="400"/>
    </row>
    <row r="145" spans="5:7" x14ac:dyDescent="0.25">
      <c r="E145" s="400"/>
      <c r="F145" s="400"/>
      <c r="G145" s="400"/>
    </row>
    <row r="146" spans="5:7" x14ac:dyDescent="0.25">
      <c r="E146" s="400"/>
      <c r="F146" s="400"/>
      <c r="G146" s="400"/>
    </row>
    <row r="147" spans="5:7" x14ac:dyDescent="0.25">
      <c r="E147" s="400"/>
      <c r="F147" s="400"/>
      <c r="G147" s="400"/>
    </row>
    <row r="148" spans="5:7" x14ac:dyDescent="0.25">
      <c r="E148" s="400"/>
      <c r="F148" s="400"/>
      <c r="G148" s="400"/>
    </row>
    <row r="149" spans="5:7" x14ac:dyDescent="0.25">
      <c r="E149" s="400"/>
      <c r="F149" s="400"/>
      <c r="G149" s="400"/>
    </row>
    <row r="150" spans="5:7" x14ac:dyDescent="0.25">
      <c r="E150" s="400"/>
      <c r="F150" s="400"/>
      <c r="G150" s="400"/>
    </row>
    <row r="151" spans="5:7" x14ac:dyDescent="0.25">
      <c r="E151" s="400"/>
      <c r="F151" s="400"/>
      <c r="G151" s="400"/>
    </row>
    <row r="152" spans="5:7" x14ac:dyDescent="0.25">
      <c r="E152" s="400"/>
      <c r="F152" s="400"/>
      <c r="G152" s="400"/>
    </row>
    <row r="153" spans="5:7" x14ac:dyDescent="0.25">
      <c r="E153" s="400"/>
      <c r="F153" s="400"/>
      <c r="G153" s="400"/>
    </row>
    <row r="154" spans="5:7" x14ac:dyDescent="0.25">
      <c r="E154" s="400"/>
      <c r="F154" s="400"/>
      <c r="G154" s="400"/>
    </row>
    <row r="155" spans="5:7" x14ac:dyDescent="0.25">
      <c r="E155" s="400"/>
      <c r="F155" s="400"/>
      <c r="G155" s="400"/>
    </row>
    <row r="156" spans="5:7" x14ac:dyDescent="0.25">
      <c r="E156" s="400"/>
      <c r="F156" s="400"/>
      <c r="G156" s="400"/>
    </row>
    <row r="157" spans="5:7" x14ac:dyDescent="0.25">
      <c r="E157" s="400"/>
      <c r="F157" s="400"/>
      <c r="G157" s="400"/>
    </row>
    <row r="158" spans="5:7" x14ac:dyDescent="0.25">
      <c r="E158" s="400"/>
      <c r="F158" s="400"/>
      <c r="G158" s="400"/>
    </row>
    <row r="159" spans="5:7" x14ac:dyDescent="0.25">
      <c r="E159" s="400"/>
      <c r="F159" s="400"/>
      <c r="G159" s="400"/>
    </row>
    <row r="160" spans="5:7" x14ac:dyDescent="0.25">
      <c r="E160" s="400"/>
      <c r="F160" s="400"/>
      <c r="G160" s="400"/>
    </row>
    <row r="161" spans="5:9" x14ac:dyDescent="0.25">
      <c r="E161" s="400"/>
      <c r="F161" s="400"/>
      <c r="G161" s="400"/>
    </row>
    <row r="162" spans="5:9" x14ac:dyDescent="0.25">
      <c r="E162" s="400"/>
      <c r="F162" s="400"/>
      <c r="G162" s="400"/>
    </row>
    <row r="163" spans="5:9" x14ac:dyDescent="0.25">
      <c r="E163" s="400"/>
      <c r="F163" s="400"/>
      <c r="G163" s="400"/>
    </row>
    <row r="164" spans="5:9" x14ac:dyDescent="0.25">
      <c r="E164" s="400"/>
      <c r="F164" s="400"/>
      <c r="G164" s="400"/>
    </row>
    <row r="165" spans="5:9" x14ac:dyDescent="0.25">
      <c r="E165" s="400"/>
      <c r="F165" s="400"/>
      <c r="G165" s="400"/>
    </row>
    <row r="166" spans="5:9" x14ac:dyDescent="0.25">
      <c r="E166" s="400"/>
      <c r="F166" s="400"/>
      <c r="G166" s="400"/>
    </row>
    <row r="167" spans="5:9" x14ac:dyDescent="0.25">
      <c r="E167" s="400"/>
      <c r="F167" s="400"/>
      <c r="G167" s="400"/>
    </row>
    <row r="168" spans="5:9" x14ac:dyDescent="0.25">
      <c r="E168" s="400"/>
      <c r="F168" s="400"/>
      <c r="G168" s="400"/>
    </row>
    <row r="169" spans="5:9" x14ac:dyDescent="0.25">
      <c r="E169" s="400"/>
      <c r="F169" s="400"/>
      <c r="G169" s="400"/>
    </row>
    <row r="170" spans="5:9" x14ac:dyDescent="0.25">
      <c r="E170" s="400"/>
      <c r="F170" s="400"/>
      <c r="G170" s="400"/>
    </row>
    <row r="171" spans="5:9" x14ac:dyDescent="0.25">
      <c r="E171" s="400"/>
      <c r="F171" s="400"/>
      <c r="G171" s="400"/>
    </row>
    <row r="172" spans="5:9" x14ac:dyDescent="0.25">
      <c r="E172" s="400"/>
      <c r="F172" s="400"/>
      <c r="G172" s="400"/>
    </row>
    <row r="173" spans="5:9" x14ac:dyDescent="0.25">
      <c r="E173" s="400"/>
      <c r="F173" s="400"/>
      <c r="G173" s="400"/>
    </row>
    <row r="174" spans="5:9" x14ac:dyDescent="0.25">
      <c r="E174" s="400"/>
      <c r="F174" s="400"/>
      <c r="G174" s="400"/>
      <c r="I174" s="440"/>
    </row>
    <row r="175" spans="5:9" x14ac:dyDescent="0.25">
      <c r="E175" s="400"/>
      <c r="F175" s="400"/>
      <c r="G175" s="400"/>
      <c r="I175" s="440"/>
    </row>
    <row r="176" spans="5:9" x14ac:dyDescent="0.25">
      <c r="E176" s="400"/>
      <c r="F176" s="400"/>
      <c r="G176" s="400"/>
      <c r="I176" s="440"/>
    </row>
    <row r="177" spans="2:90" x14ac:dyDescent="0.25">
      <c r="E177" s="400"/>
      <c r="F177" s="400"/>
      <c r="G177" s="400"/>
      <c r="I177" s="440"/>
    </row>
    <row r="178" spans="2:90" x14ac:dyDescent="0.25">
      <c r="E178" s="400"/>
      <c r="F178" s="400"/>
      <c r="G178" s="400"/>
      <c r="I178" s="440"/>
    </row>
    <row r="179" spans="2:90" x14ac:dyDescent="0.25">
      <c r="E179" s="400"/>
      <c r="F179" s="400"/>
      <c r="G179" s="400"/>
      <c r="I179" s="440"/>
    </row>
    <row r="180" spans="2:90" x14ac:dyDescent="0.25">
      <c r="E180" s="400"/>
      <c r="F180" s="400"/>
      <c r="G180" s="400"/>
      <c r="I180" s="440"/>
    </row>
    <row r="181" spans="2:90" x14ac:dyDescent="0.25">
      <c r="E181" s="400"/>
      <c r="F181" s="400"/>
      <c r="G181" s="400"/>
      <c r="I181" s="440"/>
    </row>
    <row r="182" spans="2:90" x14ac:dyDescent="0.25">
      <c r="E182" s="400"/>
      <c r="F182" s="400"/>
      <c r="G182" s="400"/>
      <c r="I182" s="440"/>
    </row>
    <row r="183" spans="2:90" x14ac:dyDescent="0.25">
      <c r="E183" s="400"/>
      <c r="F183" s="400"/>
      <c r="G183" s="400"/>
      <c r="I183" s="440"/>
    </row>
    <row r="184" spans="2:90" x14ac:dyDescent="0.25">
      <c r="E184" s="400"/>
      <c r="F184" s="400"/>
      <c r="G184" s="400"/>
      <c r="I184" s="440"/>
    </row>
    <row r="185" spans="2:90" x14ac:dyDescent="0.25">
      <c r="E185" s="400"/>
      <c r="F185" s="400"/>
      <c r="G185" s="400"/>
      <c r="I185" s="440"/>
    </row>
    <row r="186" spans="2:90" x14ac:dyDescent="0.25">
      <c r="E186" s="400"/>
      <c r="F186" s="400"/>
      <c r="G186" s="400"/>
      <c r="I186" s="440"/>
    </row>
    <row r="187" spans="2:90" x14ac:dyDescent="0.25">
      <c r="E187" s="400"/>
      <c r="F187" s="400"/>
      <c r="G187" s="400"/>
      <c r="I187" s="440"/>
    </row>
    <row r="188" spans="2:90" x14ac:dyDescent="0.25">
      <c r="E188" s="400"/>
      <c r="F188" s="400"/>
      <c r="G188" s="400"/>
      <c r="I188" s="440"/>
    </row>
    <row r="189" spans="2:90" x14ac:dyDescent="0.25">
      <c r="E189" s="400"/>
      <c r="F189" s="400"/>
      <c r="G189" s="400"/>
      <c r="I189" s="440"/>
    </row>
    <row r="190" spans="2:90" x14ac:dyDescent="0.25">
      <c r="E190" s="400"/>
      <c r="F190" s="400"/>
      <c r="G190" s="400"/>
      <c r="I190" s="440"/>
    </row>
    <row r="191" spans="2:90" x14ac:dyDescent="0.25">
      <c r="E191" s="400"/>
      <c r="F191" s="400"/>
      <c r="G191" s="400"/>
      <c r="I191" s="440"/>
    </row>
    <row r="192" spans="2:90" x14ac:dyDescent="0.25">
      <c r="B192" s="440"/>
      <c r="C192" s="440"/>
      <c r="D192" s="440"/>
      <c r="E192" s="440"/>
      <c r="H192" s="440"/>
      <c r="I192" s="440"/>
      <c r="J192" s="440"/>
      <c r="K192" s="440"/>
      <c r="L192" s="440"/>
      <c r="M192" s="440"/>
      <c r="N192" s="440"/>
      <c r="O192" s="440"/>
      <c r="P192" s="440"/>
      <c r="Q192" s="440"/>
      <c r="R192" s="440"/>
      <c r="S192" s="440"/>
      <c r="T192" s="440"/>
      <c r="U192" s="440"/>
      <c r="V192" s="440"/>
      <c r="W192" s="440"/>
      <c r="X192" s="440"/>
      <c r="Y192" s="440"/>
      <c r="Z192" s="440"/>
      <c r="AA192" s="440"/>
      <c r="AB192" s="440"/>
      <c r="AC192" s="440"/>
      <c r="AD192" s="440"/>
      <c r="AE192" s="440"/>
      <c r="AF192" s="440"/>
      <c r="AG192" s="440"/>
      <c r="AH192" s="440"/>
      <c r="AI192" s="440"/>
      <c r="AJ192" s="440"/>
      <c r="AK192" s="440"/>
      <c r="AL192" s="440"/>
      <c r="AM192" s="440"/>
      <c r="AN192" s="440"/>
      <c r="AO192" s="440"/>
      <c r="AP192" s="440"/>
      <c r="AQ192" s="440"/>
      <c r="AR192" s="440"/>
      <c r="AS192" s="440"/>
      <c r="AT192" s="440"/>
      <c r="AU192" s="440"/>
      <c r="AV192" s="440"/>
      <c r="AW192" s="440"/>
      <c r="AX192" s="440"/>
      <c r="AY192" s="440"/>
      <c r="AZ192" s="440"/>
      <c r="BA192" s="440"/>
      <c r="BB192" s="440"/>
      <c r="BC192" s="440"/>
      <c r="BD192" s="440"/>
      <c r="BE192" s="440"/>
      <c r="BF192" s="440"/>
      <c r="BG192" s="440"/>
      <c r="BH192" s="440"/>
      <c r="BI192" s="440"/>
      <c r="BJ192" s="440"/>
      <c r="BK192" s="440"/>
      <c r="BL192" s="440"/>
      <c r="BM192" s="440"/>
      <c r="BN192" s="440"/>
      <c r="BO192" s="440"/>
      <c r="BP192" s="440"/>
      <c r="BQ192" s="440"/>
      <c r="BR192" s="440"/>
      <c r="BS192" s="440"/>
      <c r="BT192" s="440"/>
      <c r="BU192" s="440"/>
      <c r="BV192" s="440"/>
      <c r="BW192" s="440"/>
      <c r="BX192" s="440"/>
      <c r="BY192" s="440"/>
      <c r="BZ192" s="440"/>
      <c r="CA192" s="440"/>
      <c r="CB192" s="440"/>
      <c r="CC192" s="440"/>
      <c r="CD192" s="440"/>
      <c r="CE192" s="440"/>
      <c r="CF192" s="440"/>
      <c r="CG192" s="440"/>
      <c r="CH192" s="440"/>
      <c r="CI192" s="440"/>
      <c r="CJ192" s="440"/>
      <c r="CK192" s="440"/>
      <c r="CL192" s="440"/>
    </row>
    <row r="193" spans="2:90" x14ac:dyDescent="0.25">
      <c r="B193" s="440"/>
      <c r="C193" s="440"/>
      <c r="D193" s="440"/>
      <c r="E193" s="440"/>
      <c r="H193" s="440"/>
      <c r="I193" s="440"/>
      <c r="J193" s="440"/>
      <c r="K193" s="440"/>
      <c r="L193" s="440"/>
      <c r="M193" s="440"/>
      <c r="N193" s="440"/>
      <c r="O193" s="440"/>
      <c r="P193" s="440"/>
      <c r="Q193" s="440"/>
      <c r="R193" s="440"/>
      <c r="S193" s="440"/>
      <c r="T193" s="440"/>
      <c r="U193" s="440"/>
      <c r="V193" s="440"/>
      <c r="W193" s="440"/>
      <c r="X193" s="440"/>
      <c r="Y193" s="440"/>
      <c r="Z193" s="440"/>
      <c r="AA193" s="440"/>
      <c r="AB193" s="440"/>
      <c r="AC193" s="440"/>
      <c r="AD193" s="440"/>
      <c r="AE193" s="440"/>
      <c r="AF193" s="440"/>
      <c r="AG193" s="440"/>
      <c r="AH193" s="440"/>
      <c r="AI193" s="440"/>
      <c r="AJ193" s="440"/>
      <c r="AK193" s="440"/>
      <c r="AL193" s="440"/>
      <c r="AM193" s="440"/>
      <c r="AN193" s="440"/>
      <c r="AO193" s="440"/>
      <c r="AP193" s="440"/>
      <c r="AQ193" s="440"/>
      <c r="AR193" s="440"/>
      <c r="AS193" s="440"/>
      <c r="AT193" s="440"/>
      <c r="AU193" s="440"/>
      <c r="AV193" s="440"/>
      <c r="AW193" s="440"/>
      <c r="AX193" s="440"/>
      <c r="AY193" s="440"/>
      <c r="AZ193" s="440"/>
      <c r="BA193" s="440"/>
      <c r="BB193" s="440"/>
      <c r="BC193" s="440"/>
      <c r="BD193" s="440"/>
      <c r="BE193" s="440"/>
      <c r="BF193" s="440"/>
      <c r="BG193" s="440"/>
      <c r="BH193" s="440"/>
      <c r="BI193" s="440"/>
      <c r="BJ193" s="440"/>
      <c r="BK193" s="440"/>
      <c r="BL193" s="440"/>
      <c r="BM193" s="440"/>
      <c r="BN193" s="440"/>
      <c r="BO193" s="440"/>
      <c r="BP193" s="440"/>
      <c r="BQ193" s="440"/>
      <c r="BR193" s="440"/>
      <c r="BS193" s="440"/>
      <c r="BT193" s="440"/>
      <c r="BU193" s="440"/>
      <c r="BV193" s="440"/>
      <c r="BW193" s="440"/>
      <c r="BX193" s="440"/>
      <c r="BY193" s="440"/>
      <c r="BZ193" s="440"/>
      <c r="CA193" s="440"/>
      <c r="CB193" s="440"/>
      <c r="CC193" s="440"/>
      <c r="CD193" s="440"/>
      <c r="CE193" s="440"/>
      <c r="CF193" s="440"/>
      <c r="CG193" s="440"/>
      <c r="CH193" s="440"/>
      <c r="CI193" s="440"/>
      <c r="CJ193" s="440"/>
      <c r="CK193" s="440"/>
      <c r="CL193" s="440"/>
    </row>
    <row r="194" spans="2:90" x14ac:dyDescent="0.25">
      <c r="B194" s="440"/>
      <c r="C194" s="440"/>
      <c r="D194" s="440"/>
      <c r="E194" s="440"/>
      <c r="H194" s="440"/>
      <c r="I194" s="440"/>
      <c r="J194" s="440"/>
      <c r="K194" s="440"/>
      <c r="L194" s="440"/>
      <c r="M194" s="440"/>
      <c r="N194" s="440"/>
      <c r="O194" s="440"/>
      <c r="P194" s="440"/>
      <c r="Q194" s="440"/>
      <c r="R194" s="440"/>
      <c r="S194" s="440"/>
      <c r="T194" s="440"/>
      <c r="U194" s="440"/>
      <c r="V194" s="440"/>
      <c r="W194" s="440"/>
      <c r="X194" s="440"/>
      <c r="Y194" s="440"/>
      <c r="Z194" s="440"/>
      <c r="AA194" s="440"/>
      <c r="AB194" s="440"/>
      <c r="AC194" s="440"/>
      <c r="AD194" s="440"/>
      <c r="AE194" s="440"/>
      <c r="AF194" s="440"/>
      <c r="AG194" s="440"/>
      <c r="AH194" s="440"/>
      <c r="AI194" s="440"/>
      <c r="AJ194" s="440"/>
      <c r="AK194" s="440"/>
      <c r="AL194" s="440"/>
      <c r="AM194" s="440"/>
      <c r="AN194" s="440"/>
      <c r="AO194" s="440"/>
      <c r="AP194" s="440"/>
      <c r="AQ194" s="440"/>
      <c r="AR194" s="440"/>
      <c r="AS194" s="440"/>
      <c r="AT194" s="440"/>
      <c r="AU194" s="440"/>
      <c r="AV194" s="440"/>
      <c r="AW194" s="440"/>
      <c r="AX194" s="440"/>
      <c r="AY194" s="440"/>
      <c r="AZ194" s="440"/>
      <c r="BA194" s="440"/>
      <c r="BB194" s="440"/>
      <c r="BC194" s="440"/>
      <c r="BD194" s="440"/>
      <c r="BE194" s="440"/>
      <c r="BF194" s="440"/>
      <c r="BG194" s="440"/>
      <c r="BH194" s="440"/>
      <c r="BI194" s="440"/>
      <c r="BJ194" s="440"/>
      <c r="BK194" s="440"/>
      <c r="BL194" s="440"/>
      <c r="BM194" s="440"/>
      <c r="BN194" s="440"/>
      <c r="BO194" s="440"/>
      <c r="BP194" s="440"/>
      <c r="BQ194" s="440"/>
      <c r="BR194" s="440"/>
      <c r="BS194" s="440"/>
      <c r="BT194" s="440"/>
      <c r="BU194" s="440"/>
      <c r="BV194" s="440"/>
      <c r="BW194" s="440"/>
      <c r="BX194" s="440"/>
      <c r="BY194" s="440"/>
      <c r="BZ194" s="440"/>
      <c r="CA194" s="440"/>
      <c r="CB194" s="440"/>
      <c r="CC194" s="440"/>
      <c r="CD194" s="440"/>
      <c r="CE194" s="440"/>
      <c r="CF194" s="440"/>
      <c r="CG194" s="440"/>
      <c r="CH194" s="440"/>
      <c r="CI194" s="440"/>
      <c r="CJ194" s="440"/>
      <c r="CK194" s="440"/>
      <c r="CL194" s="440"/>
    </row>
    <row r="195" spans="2:90" x14ac:dyDescent="0.25">
      <c r="B195" s="440"/>
      <c r="C195" s="440"/>
      <c r="D195" s="440"/>
      <c r="E195" s="440"/>
      <c r="H195" s="440"/>
      <c r="I195" s="440"/>
      <c r="J195" s="440"/>
      <c r="K195" s="440"/>
      <c r="L195" s="440"/>
      <c r="M195" s="440"/>
      <c r="N195" s="440"/>
      <c r="O195" s="440"/>
      <c r="P195" s="440"/>
      <c r="Q195" s="440"/>
      <c r="R195" s="440"/>
      <c r="S195" s="440"/>
      <c r="T195" s="440"/>
      <c r="U195" s="440"/>
      <c r="V195" s="440"/>
      <c r="W195" s="440"/>
      <c r="X195" s="440"/>
      <c r="Y195" s="440"/>
      <c r="Z195" s="440"/>
      <c r="AA195" s="440"/>
      <c r="AB195" s="440"/>
      <c r="AC195" s="440"/>
      <c r="AD195" s="440"/>
      <c r="AE195" s="440"/>
      <c r="AF195" s="440"/>
      <c r="AG195" s="440"/>
      <c r="AH195" s="440"/>
      <c r="AI195" s="440"/>
      <c r="AJ195" s="440"/>
      <c r="AK195" s="440"/>
      <c r="AL195" s="440"/>
      <c r="AM195" s="440"/>
      <c r="AN195" s="440"/>
      <c r="AO195" s="440"/>
      <c r="AP195" s="440"/>
      <c r="AQ195" s="440"/>
      <c r="AR195" s="440"/>
      <c r="AS195" s="440"/>
      <c r="AT195" s="440"/>
      <c r="AU195" s="440"/>
      <c r="AV195" s="440"/>
      <c r="AW195" s="440"/>
      <c r="AX195" s="440"/>
      <c r="AY195" s="440"/>
      <c r="AZ195" s="440"/>
      <c r="BA195" s="440"/>
      <c r="BB195" s="440"/>
      <c r="BC195" s="440"/>
      <c r="BD195" s="440"/>
      <c r="BE195" s="440"/>
      <c r="BF195" s="440"/>
      <c r="BG195" s="440"/>
      <c r="BH195" s="440"/>
      <c r="BI195" s="440"/>
      <c r="BJ195" s="440"/>
      <c r="BK195" s="440"/>
      <c r="BL195" s="440"/>
      <c r="BM195" s="440"/>
      <c r="BN195" s="440"/>
      <c r="BO195" s="440"/>
      <c r="BP195" s="440"/>
      <c r="BQ195" s="440"/>
      <c r="BR195" s="440"/>
      <c r="BS195" s="440"/>
      <c r="BT195" s="440"/>
      <c r="BU195" s="440"/>
      <c r="BV195" s="440"/>
      <c r="BW195" s="440"/>
      <c r="BX195" s="440"/>
      <c r="BY195" s="440"/>
      <c r="BZ195" s="440"/>
      <c r="CA195" s="440"/>
      <c r="CB195" s="440"/>
      <c r="CC195" s="440"/>
      <c r="CD195" s="440"/>
      <c r="CE195" s="440"/>
      <c r="CF195" s="440"/>
      <c r="CG195" s="440"/>
      <c r="CH195" s="440"/>
      <c r="CI195" s="440"/>
      <c r="CJ195" s="440"/>
      <c r="CK195" s="440"/>
      <c r="CL195" s="440"/>
    </row>
    <row r="196" spans="2:90" x14ac:dyDescent="0.25">
      <c r="B196" s="440"/>
      <c r="C196" s="440"/>
      <c r="D196" s="440"/>
      <c r="E196" s="440"/>
      <c r="H196" s="440"/>
      <c r="I196" s="440"/>
      <c r="J196" s="440"/>
      <c r="K196" s="440"/>
      <c r="L196" s="440"/>
      <c r="M196" s="440"/>
      <c r="N196" s="440"/>
      <c r="O196" s="440"/>
      <c r="P196" s="440"/>
      <c r="Q196" s="440"/>
      <c r="R196" s="440"/>
      <c r="S196" s="440"/>
      <c r="T196" s="440"/>
      <c r="U196" s="440"/>
      <c r="V196" s="440"/>
      <c r="W196" s="440"/>
      <c r="X196" s="440"/>
      <c r="Y196" s="440"/>
      <c r="Z196" s="440"/>
      <c r="AA196" s="440"/>
      <c r="AB196" s="440"/>
      <c r="AC196" s="440"/>
      <c r="AD196" s="440"/>
      <c r="AE196" s="440"/>
      <c r="AF196" s="440"/>
      <c r="AG196" s="440"/>
      <c r="AH196" s="440"/>
      <c r="AI196" s="440"/>
      <c r="AJ196" s="440"/>
      <c r="AK196" s="440"/>
      <c r="AL196" s="440"/>
      <c r="AM196" s="440"/>
      <c r="AN196" s="440"/>
      <c r="AO196" s="440"/>
      <c r="AP196" s="440"/>
      <c r="AQ196" s="440"/>
      <c r="AR196" s="440"/>
      <c r="AS196" s="440"/>
      <c r="AT196" s="440"/>
      <c r="AU196" s="440"/>
      <c r="AV196" s="440"/>
      <c r="AW196" s="440"/>
      <c r="AX196" s="440"/>
      <c r="AY196" s="440"/>
      <c r="AZ196" s="440"/>
      <c r="BA196" s="440"/>
      <c r="BB196" s="440"/>
      <c r="BC196" s="440"/>
      <c r="BD196" s="440"/>
      <c r="BE196" s="440"/>
      <c r="BF196" s="440"/>
      <c r="BG196" s="440"/>
      <c r="BH196" s="440"/>
      <c r="BI196" s="440"/>
      <c r="BJ196" s="440"/>
      <c r="BK196" s="440"/>
      <c r="BL196" s="440"/>
      <c r="BM196" s="440"/>
      <c r="BN196" s="440"/>
      <c r="BO196" s="440"/>
      <c r="BP196" s="440"/>
      <c r="BQ196" s="440"/>
      <c r="BR196" s="440"/>
      <c r="BS196" s="440"/>
      <c r="BT196" s="440"/>
      <c r="BU196" s="440"/>
      <c r="BV196" s="440"/>
      <c r="BW196" s="440"/>
      <c r="BX196" s="440"/>
      <c r="BY196" s="440"/>
      <c r="BZ196" s="440"/>
      <c r="CA196" s="440"/>
      <c r="CB196" s="440"/>
      <c r="CC196" s="440"/>
      <c r="CD196" s="440"/>
      <c r="CE196" s="440"/>
      <c r="CF196" s="440"/>
      <c r="CG196" s="440"/>
      <c r="CH196" s="440"/>
      <c r="CI196" s="440"/>
      <c r="CJ196" s="440"/>
      <c r="CK196" s="440"/>
      <c r="CL196" s="440"/>
    </row>
    <row r="197" spans="2:90" x14ac:dyDescent="0.25">
      <c r="B197" s="440"/>
      <c r="C197" s="440"/>
      <c r="D197" s="440"/>
      <c r="E197" s="440"/>
      <c r="H197" s="440"/>
      <c r="I197" s="440"/>
      <c r="J197" s="440"/>
      <c r="K197" s="440"/>
      <c r="L197" s="440"/>
      <c r="M197" s="440"/>
      <c r="N197" s="440"/>
      <c r="O197" s="440"/>
      <c r="P197" s="440"/>
      <c r="Q197" s="440"/>
      <c r="R197" s="440"/>
      <c r="S197" s="440"/>
      <c r="T197" s="440"/>
      <c r="U197" s="440"/>
      <c r="V197" s="440"/>
      <c r="W197" s="440"/>
      <c r="X197" s="440"/>
      <c r="Y197" s="440"/>
      <c r="Z197" s="440"/>
      <c r="AA197" s="440"/>
      <c r="AB197" s="440"/>
      <c r="AC197" s="440"/>
      <c r="AD197" s="440"/>
      <c r="AE197" s="440"/>
      <c r="AF197" s="440"/>
      <c r="AG197" s="440"/>
      <c r="AH197" s="440"/>
      <c r="AI197" s="440"/>
      <c r="AJ197" s="440"/>
      <c r="AK197" s="440"/>
      <c r="AL197" s="440"/>
      <c r="AM197" s="440"/>
      <c r="AN197" s="440"/>
      <c r="AO197" s="440"/>
      <c r="AP197" s="440"/>
      <c r="AQ197" s="440"/>
      <c r="AR197" s="440"/>
      <c r="AS197" s="440"/>
      <c r="AT197" s="440"/>
      <c r="AU197" s="440"/>
      <c r="AV197" s="440"/>
      <c r="AW197" s="440"/>
      <c r="AX197" s="440"/>
      <c r="AY197" s="440"/>
      <c r="AZ197" s="440"/>
      <c r="BA197" s="440"/>
      <c r="BB197" s="440"/>
      <c r="BC197" s="440"/>
      <c r="BD197" s="440"/>
      <c r="BE197" s="440"/>
      <c r="BF197" s="440"/>
      <c r="BG197" s="440"/>
      <c r="BH197" s="440"/>
      <c r="BI197" s="440"/>
      <c r="BJ197" s="440"/>
      <c r="BK197" s="440"/>
      <c r="BL197" s="440"/>
      <c r="BM197" s="440"/>
      <c r="BN197" s="440"/>
      <c r="BO197" s="440"/>
      <c r="BP197" s="440"/>
      <c r="BQ197" s="440"/>
      <c r="BR197" s="440"/>
      <c r="BS197" s="440"/>
      <c r="BT197" s="440"/>
      <c r="BU197" s="440"/>
      <c r="BV197" s="440"/>
      <c r="BW197" s="440"/>
      <c r="BX197" s="440"/>
      <c r="BY197" s="440"/>
      <c r="BZ197" s="440"/>
      <c r="CA197" s="440"/>
      <c r="CB197" s="440"/>
      <c r="CC197" s="440"/>
      <c r="CD197" s="440"/>
      <c r="CE197" s="440"/>
      <c r="CF197" s="440"/>
      <c r="CG197" s="440"/>
      <c r="CH197" s="440"/>
      <c r="CI197" s="440"/>
      <c r="CJ197" s="440"/>
      <c r="CK197" s="440"/>
      <c r="CL197" s="440"/>
    </row>
    <row r="198" spans="2:90" x14ac:dyDescent="0.25">
      <c r="B198" s="440"/>
      <c r="C198" s="440"/>
      <c r="D198" s="440"/>
      <c r="E198" s="440"/>
      <c r="H198" s="440"/>
      <c r="I198" s="440"/>
      <c r="J198" s="440"/>
      <c r="K198" s="440"/>
      <c r="L198" s="440"/>
      <c r="M198" s="440"/>
      <c r="N198" s="440"/>
      <c r="O198" s="440"/>
      <c r="P198" s="440"/>
      <c r="Q198" s="440"/>
      <c r="R198" s="440"/>
      <c r="S198" s="440"/>
      <c r="T198" s="440"/>
      <c r="U198" s="440"/>
      <c r="V198" s="440"/>
      <c r="W198" s="440"/>
      <c r="X198" s="440"/>
      <c r="Y198" s="440"/>
      <c r="Z198" s="440"/>
      <c r="AA198" s="440"/>
      <c r="AB198" s="440"/>
      <c r="AC198" s="440"/>
      <c r="AD198" s="440"/>
      <c r="AE198" s="440"/>
      <c r="AF198" s="440"/>
      <c r="AG198" s="440"/>
      <c r="AH198" s="440"/>
      <c r="AI198" s="440"/>
      <c r="AJ198" s="440"/>
      <c r="AK198" s="440"/>
      <c r="AL198" s="440"/>
      <c r="AM198" s="440"/>
      <c r="AN198" s="440"/>
      <c r="AO198" s="440"/>
      <c r="AP198" s="440"/>
      <c r="AQ198" s="440"/>
      <c r="AR198" s="440"/>
      <c r="AS198" s="440"/>
      <c r="AT198" s="440"/>
      <c r="AU198" s="440"/>
      <c r="AV198" s="440"/>
      <c r="AW198" s="440"/>
      <c r="AX198" s="440"/>
      <c r="AY198" s="440"/>
      <c r="AZ198" s="440"/>
      <c r="BA198" s="440"/>
      <c r="BB198" s="440"/>
      <c r="BC198" s="440"/>
      <c r="BD198" s="440"/>
      <c r="BE198" s="440"/>
      <c r="BF198" s="440"/>
      <c r="BG198" s="440"/>
      <c r="BH198" s="440"/>
      <c r="BI198" s="440"/>
      <c r="BJ198" s="440"/>
      <c r="BK198" s="440"/>
      <c r="BL198" s="440"/>
      <c r="BM198" s="440"/>
      <c r="BN198" s="440"/>
      <c r="BO198" s="440"/>
      <c r="BP198" s="440"/>
      <c r="BQ198" s="440"/>
      <c r="BR198" s="440"/>
      <c r="BS198" s="440"/>
      <c r="BT198" s="440"/>
      <c r="BU198" s="440"/>
      <c r="BV198" s="440"/>
      <c r="BW198" s="440"/>
      <c r="BX198" s="440"/>
      <c r="BY198" s="440"/>
      <c r="BZ198" s="440"/>
      <c r="CA198" s="440"/>
      <c r="CB198" s="440"/>
      <c r="CC198" s="440"/>
      <c r="CD198" s="440"/>
      <c r="CE198" s="440"/>
      <c r="CF198" s="440"/>
      <c r="CG198" s="440"/>
      <c r="CH198" s="440"/>
      <c r="CI198" s="440"/>
      <c r="CJ198" s="440"/>
      <c r="CK198" s="440"/>
      <c r="CL198" s="440"/>
    </row>
    <row r="199" spans="2:90" x14ac:dyDescent="0.25">
      <c r="B199" s="440"/>
      <c r="C199" s="440"/>
      <c r="D199" s="440"/>
      <c r="E199" s="440"/>
      <c r="H199" s="440"/>
      <c r="I199" s="440"/>
      <c r="J199" s="440"/>
      <c r="K199" s="440"/>
      <c r="L199" s="440"/>
      <c r="M199" s="440"/>
      <c r="N199" s="440"/>
      <c r="O199" s="440"/>
      <c r="P199" s="440"/>
      <c r="Q199" s="440"/>
      <c r="R199" s="440"/>
      <c r="S199" s="440"/>
      <c r="T199" s="440"/>
      <c r="U199" s="440"/>
      <c r="V199" s="440"/>
      <c r="W199" s="440"/>
      <c r="X199" s="440"/>
      <c r="Y199" s="440"/>
      <c r="Z199" s="440"/>
      <c r="AA199" s="440"/>
      <c r="AB199" s="440"/>
      <c r="AC199" s="440"/>
      <c r="AD199" s="440"/>
      <c r="AE199" s="440"/>
      <c r="AF199" s="440"/>
      <c r="AG199" s="440"/>
      <c r="AH199" s="440"/>
      <c r="AI199" s="440"/>
      <c r="AJ199" s="440"/>
      <c r="AK199" s="440"/>
      <c r="AL199" s="440"/>
      <c r="AM199" s="440"/>
      <c r="AN199" s="440"/>
      <c r="AO199" s="440"/>
      <c r="AP199" s="440"/>
      <c r="AQ199" s="440"/>
      <c r="AR199" s="440"/>
      <c r="AS199" s="440"/>
      <c r="AT199" s="440"/>
      <c r="AU199" s="440"/>
      <c r="AV199" s="440"/>
      <c r="AW199" s="440"/>
      <c r="AX199" s="440"/>
      <c r="AY199" s="440"/>
      <c r="AZ199" s="440"/>
      <c r="BA199" s="440"/>
      <c r="BB199" s="440"/>
      <c r="BC199" s="440"/>
      <c r="BD199" s="440"/>
      <c r="BE199" s="440"/>
      <c r="BF199" s="440"/>
      <c r="BG199" s="440"/>
      <c r="BH199" s="440"/>
      <c r="BI199" s="440"/>
      <c r="BJ199" s="440"/>
      <c r="BK199" s="440"/>
      <c r="BL199" s="440"/>
      <c r="BM199" s="440"/>
      <c r="BN199" s="440"/>
      <c r="BO199" s="440"/>
      <c r="BP199" s="440"/>
      <c r="BQ199" s="440"/>
      <c r="BR199" s="440"/>
      <c r="BS199" s="440"/>
      <c r="BT199" s="440"/>
      <c r="BU199" s="440"/>
      <c r="BV199" s="440"/>
      <c r="BW199" s="440"/>
      <c r="BX199" s="440"/>
      <c r="BY199" s="440"/>
      <c r="BZ199" s="440"/>
      <c r="CA199" s="440"/>
      <c r="CB199" s="440"/>
      <c r="CC199" s="440"/>
      <c r="CD199" s="440"/>
      <c r="CE199" s="440"/>
      <c r="CF199" s="440"/>
      <c r="CG199" s="440"/>
      <c r="CH199" s="440"/>
      <c r="CI199" s="440"/>
      <c r="CJ199" s="440"/>
      <c r="CK199" s="440"/>
      <c r="CL199" s="440"/>
    </row>
    <row r="200" spans="2:90" x14ac:dyDescent="0.25">
      <c r="B200" s="440"/>
      <c r="C200" s="440"/>
      <c r="D200" s="440"/>
      <c r="E200" s="440"/>
      <c r="H200" s="440"/>
      <c r="I200" s="440"/>
      <c r="J200" s="440"/>
      <c r="K200" s="440"/>
      <c r="L200" s="440"/>
      <c r="M200" s="440"/>
      <c r="N200" s="440"/>
      <c r="O200" s="440"/>
      <c r="P200" s="440"/>
      <c r="Q200" s="440"/>
      <c r="R200" s="440"/>
      <c r="S200" s="440"/>
      <c r="T200" s="440"/>
      <c r="U200" s="440"/>
      <c r="V200" s="440"/>
      <c r="W200" s="440"/>
      <c r="X200" s="440"/>
      <c r="Y200" s="440"/>
      <c r="Z200" s="440"/>
      <c r="AA200" s="440"/>
      <c r="AB200" s="440"/>
      <c r="AC200" s="440"/>
      <c r="AD200" s="440"/>
      <c r="AE200" s="440"/>
      <c r="AF200" s="440"/>
      <c r="AG200" s="440"/>
      <c r="AH200" s="440"/>
      <c r="AI200" s="440"/>
      <c r="AJ200" s="440"/>
      <c r="AK200" s="440"/>
      <c r="AL200" s="440"/>
      <c r="AM200" s="440"/>
      <c r="AN200" s="440"/>
      <c r="AO200" s="440"/>
      <c r="AP200" s="440"/>
      <c r="AQ200" s="440"/>
      <c r="AR200" s="440"/>
      <c r="AS200" s="440"/>
      <c r="AT200" s="440"/>
      <c r="AU200" s="440"/>
      <c r="AV200" s="440"/>
      <c r="AW200" s="440"/>
      <c r="AX200" s="440"/>
      <c r="AY200" s="440"/>
      <c r="AZ200" s="440"/>
      <c r="BA200" s="440"/>
      <c r="BB200" s="440"/>
      <c r="BC200" s="440"/>
      <c r="BD200" s="440"/>
      <c r="BE200" s="440"/>
      <c r="BF200" s="440"/>
      <c r="BG200" s="440"/>
      <c r="BH200" s="440"/>
      <c r="BI200" s="440"/>
      <c r="BJ200" s="440"/>
      <c r="BK200" s="440"/>
      <c r="BL200" s="440"/>
      <c r="BM200" s="440"/>
      <c r="BN200" s="440"/>
      <c r="BO200" s="440"/>
      <c r="BP200" s="440"/>
      <c r="BQ200" s="440"/>
      <c r="BR200" s="440"/>
      <c r="BS200" s="440"/>
      <c r="BT200" s="440"/>
      <c r="BU200" s="440"/>
      <c r="BV200" s="440"/>
      <c r="BW200" s="440"/>
      <c r="BX200" s="440"/>
      <c r="BY200" s="440"/>
      <c r="BZ200" s="440"/>
      <c r="CA200" s="440"/>
      <c r="CB200" s="440"/>
      <c r="CC200" s="440"/>
      <c r="CD200" s="440"/>
      <c r="CE200" s="440"/>
      <c r="CF200" s="440"/>
      <c r="CG200" s="440"/>
      <c r="CH200" s="440"/>
      <c r="CI200" s="440"/>
      <c r="CJ200" s="440"/>
      <c r="CK200" s="440"/>
      <c r="CL200" s="440"/>
    </row>
    <row r="201" spans="2:90" x14ac:dyDescent="0.25">
      <c r="B201" s="440"/>
      <c r="C201" s="440"/>
      <c r="D201" s="440"/>
      <c r="E201" s="440"/>
      <c r="H201" s="440"/>
      <c r="I201" s="440"/>
      <c r="J201" s="440"/>
      <c r="K201" s="440"/>
      <c r="L201" s="440"/>
      <c r="M201" s="440"/>
      <c r="N201" s="440"/>
      <c r="O201" s="440"/>
      <c r="P201" s="440"/>
      <c r="Q201" s="440"/>
      <c r="R201" s="440"/>
      <c r="S201" s="440"/>
      <c r="T201" s="440"/>
      <c r="U201" s="440"/>
      <c r="V201" s="440"/>
      <c r="W201" s="440"/>
      <c r="X201" s="440"/>
      <c r="Y201" s="440"/>
      <c r="Z201" s="440"/>
      <c r="AA201" s="440"/>
      <c r="AB201" s="440"/>
      <c r="AC201" s="440"/>
      <c r="AD201" s="440"/>
      <c r="AE201" s="440"/>
      <c r="AF201" s="440"/>
      <c r="AG201" s="440"/>
      <c r="AH201" s="440"/>
      <c r="AI201" s="440"/>
      <c r="AJ201" s="440"/>
      <c r="AK201" s="440"/>
      <c r="AL201" s="440"/>
      <c r="AM201" s="440"/>
      <c r="AN201" s="440"/>
      <c r="AO201" s="440"/>
      <c r="AP201" s="440"/>
      <c r="AQ201" s="440"/>
      <c r="AR201" s="440"/>
      <c r="AS201" s="440"/>
      <c r="AT201" s="440"/>
      <c r="AU201" s="440"/>
      <c r="AV201" s="440"/>
      <c r="AW201" s="440"/>
      <c r="AX201" s="440"/>
      <c r="AY201" s="440"/>
      <c r="AZ201" s="440"/>
      <c r="BA201" s="440"/>
      <c r="BB201" s="440"/>
      <c r="BC201" s="440"/>
      <c r="BD201" s="440"/>
      <c r="BE201" s="440"/>
      <c r="BF201" s="440"/>
      <c r="BG201" s="440"/>
      <c r="BH201" s="440"/>
      <c r="BI201" s="440"/>
      <c r="BJ201" s="440"/>
      <c r="BK201" s="440"/>
      <c r="BL201" s="440"/>
      <c r="BM201" s="440"/>
      <c r="BN201" s="440"/>
      <c r="BO201" s="440"/>
      <c r="BP201" s="440"/>
      <c r="BQ201" s="440"/>
      <c r="BR201" s="440"/>
      <c r="BS201" s="440"/>
      <c r="BT201" s="440"/>
      <c r="BU201" s="440"/>
      <c r="BV201" s="440"/>
      <c r="BW201" s="440"/>
      <c r="BX201" s="440"/>
      <c r="BY201" s="440"/>
      <c r="BZ201" s="440"/>
      <c r="CA201" s="440"/>
      <c r="CB201" s="440"/>
      <c r="CC201" s="440"/>
      <c r="CD201" s="440"/>
      <c r="CE201" s="440"/>
      <c r="CF201" s="440"/>
      <c r="CG201" s="440"/>
      <c r="CH201" s="440"/>
      <c r="CI201" s="440"/>
      <c r="CJ201" s="440"/>
      <c r="CK201" s="440"/>
      <c r="CL201" s="440"/>
    </row>
    <row r="202" spans="2:90" x14ac:dyDescent="0.25">
      <c r="B202" s="440"/>
      <c r="C202" s="440"/>
      <c r="D202" s="440"/>
      <c r="E202" s="440"/>
      <c r="H202" s="440"/>
      <c r="I202" s="440"/>
      <c r="J202" s="440"/>
      <c r="K202" s="440"/>
      <c r="L202" s="440"/>
      <c r="M202" s="440"/>
      <c r="N202" s="440"/>
      <c r="O202" s="440"/>
      <c r="P202" s="440"/>
      <c r="Q202" s="440"/>
      <c r="R202" s="440"/>
      <c r="S202" s="440"/>
      <c r="T202" s="440"/>
      <c r="U202" s="440"/>
      <c r="V202" s="440"/>
      <c r="W202" s="440"/>
      <c r="X202" s="440"/>
      <c r="Y202" s="440"/>
      <c r="Z202" s="440"/>
      <c r="AA202" s="440"/>
      <c r="AB202" s="440"/>
      <c r="AC202" s="440"/>
      <c r="AD202" s="440"/>
      <c r="AE202" s="440"/>
      <c r="AF202" s="440"/>
      <c r="AG202" s="440"/>
      <c r="AH202" s="440"/>
      <c r="AI202" s="440"/>
      <c r="AJ202" s="440"/>
      <c r="AK202" s="440"/>
      <c r="AL202" s="440"/>
      <c r="AM202" s="440"/>
      <c r="AN202" s="440"/>
      <c r="AO202" s="440"/>
      <c r="AP202" s="440"/>
      <c r="AQ202" s="440"/>
      <c r="AR202" s="440"/>
      <c r="AS202" s="440"/>
      <c r="AT202" s="440"/>
      <c r="AU202" s="440"/>
      <c r="AV202" s="440"/>
      <c r="AW202" s="440"/>
      <c r="AX202" s="440"/>
      <c r="AY202" s="440"/>
      <c r="AZ202" s="440"/>
      <c r="BA202" s="440"/>
      <c r="BB202" s="440"/>
      <c r="BC202" s="440"/>
      <c r="BD202" s="440"/>
      <c r="BE202" s="440"/>
      <c r="BF202" s="440"/>
      <c r="BG202" s="440"/>
      <c r="BH202" s="440"/>
      <c r="BI202" s="440"/>
      <c r="BJ202" s="440"/>
      <c r="BK202" s="440"/>
      <c r="BL202" s="440"/>
      <c r="BM202" s="440"/>
      <c r="BN202" s="440"/>
      <c r="BO202" s="440"/>
      <c r="BP202" s="440"/>
      <c r="BQ202" s="440"/>
      <c r="BR202" s="440"/>
      <c r="BS202" s="440"/>
      <c r="BT202" s="440"/>
      <c r="BU202" s="440"/>
      <c r="BV202" s="440"/>
      <c r="BW202" s="440"/>
      <c r="BX202" s="440"/>
      <c r="BY202" s="440"/>
      <c r="BZ202" s="440"/>
      <c r="CA202" s="440"/>
      <c r="CB202" s="440"/>
      <c r="CC202" s="440"/>
      <c r="CD202" s="440"/>
      <c r="CE202" s="440"/>
      <c r="CF202" s="440"/>
      <c r="CG202" s="440"/>
      <c r="CH202" s="440"/>
      <c r="CI202" s="440"/>
      <c r="CJ202" s="440"/>
      <c r="CK202" s="440"/>
      <c r="CL202" s="440"/>
    </row>
    <row r="203" spans="2:90" x14ac:dyDescent="0.25">
      <c r="B203" s="440"/>
      <c r="C203" s="440"/>
      <c r="D203" s="440"/>
      <c r="E203" s="440"/>
      <c r="H203" s="440"/>
      <c r="I203" s="440"/>
      <c r="J203" s="440"/>
      <c r="K203" s="440"/>
      <c r="L203" s="440"/>
      <c r="M203" s="440"/>
      <c r="N203" s="440"/>
      <c r="O203" s="440"/>
      <c r="P203" s="440"/>
      <c r="Q203" s="440"/>
      <c r="R203" s="440"/>
      <c r="S203" s="440"/>
      <c r="T203" s="440"/>
      <c r="U203" s="440"/>
      <c r="V203" s="440"/>
      <c r="W203" s="440"/>
      <c r="X203" s="440"/>
      <c r="Y203" s="440"/>
      <c r="Z203" s="440"/>
      <c r="AA203" s="440"/>
      <c r="AB203" s="440"/>
      <c r="AC203" s="440"/>
      <c r="AD203" s="440"/>
      <c r="AE203" s="440"/>
      <c r="AF203" s="440"/>
      <c r="AG203" s="440"/>
      <c r="AH203" s="440"/>
      <c r="AI203" s="440"/>
      <c r="AJ203" s="440"/>
      <c r="AK203" s="440"/>
      <c r="AL203" s="440"/>
      <c r="AM203" s="440"/>
      <c r="AN203" s="440"/>
      <c r="AO203" s="440"/>
      <c r="AP203" s="440"/>
      <c r="AQ203" s="440"/>
      <c r="AR203" s="440"/>
      <c r="AS203" s="440"/>
      <c r="AT203" s="440"/>
      <c r="AU203" s="440"/>
      <c r="AV203" s="440"/>
      <c r="AW203" s="440"/>
      <c r="AX203" s="440"/>
      <c r="AY203" s="440"/>
      <c r="AZ203" s="440"/>
      <c r="BA203" s="440"/>
      <c r="BB203" s="440"/>
      <c r="BC203" s="440"/>
      <c r="BD203" s="440"/>
      <c r="BE203" s="440"/>
      <c r="BF203" s="440"/>
      <c r="BG203" s="440"/>
      <c r="BH203" s="440"/>
      <c r="BI203" s="440"/>
      <c r="BJ203" s="440"/>
      <c r="BK203" s="440"/>
      <c r="BL203" s="440"/>
      <c r="BM203" s="440"/>
      <c r="BN203" s="440"/>
      <c r="BO203" s="440"/>
      <c r="BP203" s="440"/>
      <c r="BQ203" s="440"/>
      <c r="BR203" s="440"/>
      <c r="BS203" s="440"/>
      <c r="BT203" s="440"/>
      <c r="BU203" s="440"/>
      <c r="BV203" s="440"/>
      <c r="BW203" s="440"/>
      <c r="BX203" s="440"/>
      <c r="BY203" s="440"/>
      <c r="BZ203" s="440"/>
      <c r="CA203" s="440"/>
      <c r="CB203" s="440"/>
      <c r="CC203" s="440"/>
      <c r="CD203" s="440"/>
      <c r="CE203" s="440"/>
      <c r="CF203" s="440"/>
      <c r="CG203" s="440"/>
      <c r="CH203" s="440"/>
      <c r="CI203" s="440"/>
      <c r="CJ203" s="440"/>
      <c r="CK203" s="440"/>
      <c r="CL203" s="440"/>
    </row>
    <row r="204" spans="2:90" x14ac:dyDescent="0.25">
      <c r="B204" s="440"/>
      <c r="C204" s="440"/>
      <c r="D204" s="440"/>
      <c r="E204" s="440"/>
      <c r="H204" s="440"/>
      <c r="I204" s="440"/>
      <c r="J204" s="440"/>
      <c r="K204" s="440"/>
      <c r="L204" s="440"/>
      <c r="M204" s="440"/>
      <c r="N204" s="440"/>
      <c r="O204" s="440"/>
      <c r="P204" s="440"/>
      <c r="Q204" s="440"/>
      <c r="R204" s="440"/>
      <c r="S204" s="440"/>
      <c r="T204" s="440"/>
      <c r="U204" s="440"/>
      <c r="V204" s="440"/>
      <c r="W204" s="440"/>
      <c r="X204" s="440"/>
      <c r="Y204" s="440"/>
      <c r="Z204" s="440"/>
      <c r="AA204" s="440"/>
      <c r="AB204" s="440"/>
      <c r="AC204" s="440"/>
      <c r="AD204" s="440"/>
      <c r="AE204" s="440"/>
      <c r="AF204" s="440"/>
      <c r="AG204" s="440"/>
      <c r="AH204" s="440"/>
      <c r="AI204" s="440"/>
      <c r="AJ204" s="440"/>
      <c r="AK204" s="440"/>
      <c r="AL204" s="440"/>
      <c r="AM204" s="440"/>
      <c r="AN204" s="440"/>
      <c r="AO204" s="440"/>
      <c r="AP204" s="440"/>
      <c r="AQ204" s="440"/>
      <c r="AR204" s="440"/>
      <c r="AS204" s="440"/>
      <c r="AT204" s="440"/>
      <c r="AU204" s="440"/>
      <c r="AV204" s="440"/>
      <c r="AW204" s="440"/>
      <c r="AX204" s="440"/>
      <c r="AY204" s="440"/>
      <c r="AZ204" s="440"/>
      <c r="BA204" s="440"/>
      <c r="BB204" s="440"/>
      <c r="BC204" s="440"/>
      <c r="BD204" s="440"/>
      <c r="BE204" s="440"/>
      <c r="BF204" s="440"/>
      <c r="BG204" s="440"/>
      <c r="BH204" s="440"/>
      <c r="BI204" s="440"/>
      <c r="BJ204" s="440"/>
      <c r="BK204" s="440"/>
      <c r="BL204" s="440"/>
      <c r="BM204" s="440"/>
      <c r="BN204" s="440"/>
      <c r="BO204" s="440"/>
      <c r="BP204" s="440"/>
      <c r="BQ204" s="440"/>
      <c r="BR204" s="440"/>
      <c r="BS204" s="440"/>
      <c r="BT204" s="440"/>
      <c r="BU204" s="440"/>
      <c r="BV204" s="440"/>
      <c r="BW204" s="440"/>
      <c r="BX204" s="440"/>
      <c r="BY204" s="440"/>
      <c r="BZ204" s="440"/>
      <c r="CA204" s="440"/>
      <c r="CB204" s="440"/>
      <c r="CC204" s="440"/>
      <c r="CD204" s="440"/>
      <c r="CE204" s="440"/>
      <c r="CF204" s="440"/>
      <c r="CG204" s="440"/>
      <c r="CH204" s="440"/>
      <c r="CI204" s="440"/>
      <c r="CJ204" s="440"/>
      <c r="CK204" s="440"/>
      <c r="CL204" s="440"/>
    </row>
    <row r="205" spans="2:90" s="447" customFormat="1" x14ac:dyDescent="0.25">
      <c r="B205" s="440"/>
      <c r="C205" s="440"/>
      <c r="D205" s="440"/>
      <c r="E205" s="440"/>
      <c r="F205" s="440"/>
      <c r="G205" s="440"/>
      <c r="H205" s="440"/>
      <c r="I205" s="440"/>
      <c r="J205" s="440"/>
      <c r="K205" s="440"/>
      <c r="L205" s="440"/>
      <c r="M205" s="440"/>
      <c r="N205" s="440"/>
      <c r="O205" s="440"/>
      <c r="P205" s="440"/>
      <c r="Q205" s="440"/>
      <c r="R205" s="440"/>
      <c r="S205" s="440"/>
      <c r="T205" s="440"/>
      <c r="U205" s="440"/>
      <c r="V205" s="440"/>
      <c r="W205" s="440"/>
      <c r="X205" s="440"/>
      <c r="Y205" s="440"/>
      <c r="Z205" s="440"/>
      <c r="AA205" s="440"/>
      <c r="AB205" s="440"/>
      <c r="AC205" s="440"/>
      <c r="AD205" s="440"/>
      <c r="AE205" s="440"/>
      <c r="AF205" s="440"/>
      <c r="AG205" s="440"/>
      <c r="AH205" s="440"/>
      <c r="AI205" s="440"/>
      <c r="AJ205" s="440"/>
      <c r="AK205" s="440"/>
      <c r="AL205" s="440"/>
      <c r="AM205" s="440"/>
      <c r="AN205" s="440"/>
      <c r="AO205" s="440"/>
      <c r="AP205" s="440"/>
      <c r="AQ205" s="440"/>
      <c r="AR205" s="440"/>
      <c r="AS205" s="440"/>
      <c r="AT205" s="440"/>
      <c r="AU205" s="440"/>
      <c r="AV205" s="440"/>
      <c r="AW205" s="440"/>
      <c r="AX205" s="440"/>
      <c r="AY205" s="440"/>
      <c r="AZ205" s="440"/>
      <c r="BA205" s="440"/>
      <c r="BB205" s="440"/>
      <c r="BC205" s="440"/>
      <c r="BD205" s="440"/>
      <c r="BE205" s="440"/>
      <c r="BF205" s="440"/>
      <c r="BG205" s="440"/>
      <c r="BH205" s="440"/>
      <c r="BI205" s="440"/>
      <c r="BJ205" s="440"/>
      <c r="BK205" s="440"/>
      <c r="BL205" s="440"/>
      <c r="BM205" s="440"/>
      <c r="BN205" s="440"/>
      <c r="BO205" s="440"/>
      <c r="BP205" s="440"/>
      <c r="BQ205" s="440"/>
      <c r="BR205" s="440"/>
      <c r="BS205" s="440"/>
      <c r="BT205" s="440"/>
      <c r="BU205" s="440"/>
      <c r="BV205" s="440"/>
      <c r="BW205" s="440"/>
      <c r="BX205" s="440"/>
      <c r="BY205" s="440"/>
      <c r="BZ205" s="440"/>
      <c r="CA205" s="440"/>
      <c r="CB205" s="440"/>
      <c r="CC205" s="440"/>
      <c r="CD205" s="440"/>
      <c r="CE205" s="440"/>
      <c r="CF205" s="440"/>
      <c r="CG205" s="440"/>
      <c r="CH205" s="440"/>
      <c r="CI205" s="440"/>
      <c r="CJ205" s="440"/>
      <c r="CK205" s="440"/>
      <c r="CL205" s="440"/>
    </row>
    <row r="206" spans="2:90" x14ac:dyDescent="0.25">
      <c r="B206" s="440"/>
      <c r="C206" s="440"/>
      <c r="D206" s="440"/>
      <c r="E206" s="440"/>
      <c r="H206" s="440"/>
      <c r="I206" s="440"/>
      <c r="J206" s="440"/>
      <c r="K206" s="440"/>
      <c r="L206" s="440"/>
      <c r="M206" s="440"/>
      <c r="N206" s="440"/>
      <c r="O206" s="440"/>
      <c r="P206" s="440"/>
      <c r="Q206" s="440"/>
      <c r="R206" s="440"/>
      <c r="S206" s="440"/>
      <c r="T206" s="440"/>
      <c r="U206" s="440"/>
      <c r="V206" s="440"/>
      <c r="W206" s="440"/>
      <c r="X206" s="440"/>
      <c r="Y206" s="440"/>
      <c r="Z206" s="440"/>
      <c r="AA206" s="440"/>
      <c r="AB206" s="440"/>
      <c r="AC206" s="440"/>
      <c r="AD206" s="440"/>
      <c r="AE206" s="440"/>
      <c r="AF206" s="440"/>
      <c r="AG206" s="440"/>
      <c r="AH206" s="440"/>
      <c r="AI206" s="440"/>
      <c r="AJ206" s="440"/>
      <c r="AK206" s="440"/>
      <c r="AL206" s="440"/>
      <c r="AM206" s="440"/>
      <c r="AN206" s="440"/>
      <c r="AO206" s="440"/>
      <c r="AP206" s="440"/>
      <c r="AQ206" s="440"/>
      <c r="AR206" s="440"/>
      <c r="AS206" s="440"/>
      <c r="AT206" s="440"/>
      <c r="AU206" s="440"/>
      <c r="AV206" s="440"/>
      <c r="AW206" s="440"/>
      <c r="AX206" s="440"/>
      <c r="AY206" s="440"/>
      <c r="AZ206" s="440"/>
      <c r="BA206" s="440"/>
      <c r="BB206" s="440"/>
      <c r="BC206" s="440"/>
      <c r="BD206" s="440"/>
      <c r="BE206" s="440"/>
      <c r="BF206" s="440"/>
      <c r="BG206" s="440"/>
      <c r="BH206" s="440"/>
      <c r="BI206" s="440"/>
      <c r="BJ206" s="440"/>
      <c r="BK206" s="440"/>
      <c r="BL206" s="440"/>
      <c r="BM206" s="440"/>
      <c r="BN206" s="440"/>
      <c r="BO206" s="440"/>
      <c r="BP206" s="440"/>
      <c r="BQ206" s="440"/>
      <c r="BR206" s="440"/>
      <c r="BS206" s="440"/>
      <c r="BT206" s="440"/>
      <c r="BU206" s="440"/>
      <c r="BV206" s="440"/>
      <c r="BW206" s="440"/>
      <c r="BX206" s="440"/>
      <c r="BY206" s="440"/>
      <c r="BZ206" s="440"/>
      <c r="CA206" s="440"/>
      <c r="CB206" s="440"/>
      <c r="CC206" s="440"/>
      <c r="CD206" s="440"/>
      <c r="CE206" s="440"/>
      <c r="CF206" s="440"/>
      <c r="CG206" s="440"/>
      <c r="CH206" s="440"/>
      <c r="CI206" s="440"/>
      <c r="CJ206" s="440"/>
      <c r="CK206" s="440"/>
      <c r="CL206" s="440"/>
    </row>
    <row r="207" spans="2:90" x14ac:dyDescent="0.25">
      <c r="B207" s="440"/>
      <c r="C207" s="440"/>
      <c r="D207" s="440"/>
      <c r="E207" s="440"/>
      <c r="H207" s="440"/>
      <c r="I207" s="440"/>
      <c r="J207" s="440"/>
      <c r="K207" s="440"/>
      <c r="L207" s="440"/>
      <c r="M207" s="440"/>
      <c r="N207" s="440"/>
      <c r="O207" s="440"/>
      <c r="P207" s="440"/>
      <c r="Q207" s="440"/>
      <c r="R207" s="440"/>
      <c r="S207" s="440"/>
      <c r="T207" s="440"/>
      <c r="U207" s="440"/>
      <c r="V207" s="440"/>
      <c r="W207" s="440"/>
      <c r="X207" s="440"/>
      <c r="Y207" s="440"/>
      <c r="Z207" s="440"/>
      <c r="AA207" s="440"/>
      <c r="AB207" s="440"/>
      <c r="AC207" s="440"/>
      <c r="AD207" s="440"/>
      <c r="AE207" s="440"/>
      <c r="AF207" s="440"/>
      <c r="AG207" s="440"/>
      <c r="AH207" s="440"/>
      <c r="AI207" s="440"/>
      <c r="AJ207" s="440"/>
      <c r="AK207" s="440"/>
      <c r="AL207" s="440"/>
      <c r="AM207" s="440"/>
      <c r="AN207" s="440"/>
      <c r="AO207" s="440"/>
      <c r="AP207" s="440"/>
      <c r="AQ207" s="440"/>
      <c r="AR207" s="440"/>
      <c r="AS207" s="440"/>
      <c r="AT207" s="440"/>
      <c r="AU207" s="440"/>
      <c r="AV207" s="440"/>
      <c r="AW207" s="440"/>
      <c r="AX207" s="440"/>
      <c r="AY207" s="440"/>
      <c r="AZ207" s="440"/>
      <c r="BA207" s="440"/>
      <c r="BB207" s="440"/>
      <c r="BC207" s="440"/>
      <c r="BD207" s="440"/>
      <c r="BE207" s="440"/>
      <c r="BF207" s="440"/>
      <c r="BG207" s="440"/>
      <c r="BH207" s="440"/>
      <c r="BI207" s="440"/>
      <c r="BJ207" s="440"/>
      <c r="BK207" s="440"/>
      <c r="BL207" s="440"/>
      <c r="BM207" s="440"/>
      <c r="BN207" s="440"/>
      <c r="BO207" s="440"/>
      <c r="BP207" s="440"/>
      <c r="BQ207" s="440"/>
      <c r="BR207" s="440"/>
      <c r="BS207" s="440"/>
      <c r="BT207" s="440"/>
      <c r="BU207" s="440"/>
      <c r="BV207" s="440"/>
      <c r="BW207" s="440"/>
      <c r="BX207" s="440"/>
      <c r="BY207" s="440"/>
      <c r="BZ207" s="440"/>
      <c r="CA207" s="440"/>
      <c r="CB207" s="440"/>
      <c r="CC207" s="440"/>
      <c r="CD207" s="440"/>
      <c r="CE207" s="440"/>
      <c r="CF207" s="440"/>
      <c r="CG207" s="440"/>
      <c r="CH207" s="440"/>
      <c r="CI207" s="440"/>
      <c r="CJ207" s="440"/>
      <c r="CK207" s="440"/>
      <c r="CL207" s="440"/>
    </row>
    <row r="208" spans="2:90" x14ac:dyDescent="0.25">
      <c r="B208" s="440"/>
      <c r="C208" s="440"/>
      <c r="D208" s="440"/>
      <c r="E208" s="440"/>
      <c r="H208" s="440"/>
      <c r="I208" s="440"/>
      <c r="J208" s="440"/>
      <c r="K208" s="440"/>
      <c r="L208" s="440"/>
      <c r="M208" s="440"/>
      <c r="N208" s="440"/>
      <c r="O208" s="440"/>
      <c r="P208" s="440"/>
      <c r="Q208" s="440"/>
      <c r="R208" s="440"/>
      <c r="S208" s="440"/>
      <c r="T208" s="440"/>
      <c r="U208" s="440"/>
      <c r="V208" s="440"/>
      <c r="W208" s="440"/>
      <c r="X208" s="440"/>
      <c r="Y208" s="440"/>
      <c r="Z208" s="440"/>
      <c r="AA208" s="440"/>
      <c r="AB208" s="440"/>
      <c r="AC208" s="440"/>
      <c r="AD208" s="440"/>
      <c r="AE208" s="440"/>
      <c r="AF208" s="440"/>
      <c r="AG208" s="440"/>
      <c r="AH208" s="440"/>
      <c r="AI208" s="440"/>
      <c r="AJ208" s="440"/>
      <c r="AK208" s="440"/>
      <c r="AL208" s="440"/>
      <c r="AM208" s="440"/>
      <c r="AN208" s="440"/>
      <c r="AO208" s="440"/>
      <c r="AP208" s="440"/>
      <c r="AQ208" s="440"/>
      <c r="AR208" s="440"/>
      <c r="AS208" s="440"/>
      <c r="AT208" s="440"/>
      <c r="AU208" s="440"/>
      <c r="AV208" s="440"/>
      <c r="AW208" s="440"/>
      <c r="AX208" s="440"/>
      <c r="AY208" s="440"/>
      <c r="AZ208" s="440"/>
      <c r="BA208" s="440"/>
      <c r="BB208" s="440"/>
      <c r="BC208" s="440"/>
      <c r="BD208" s="440"/>
      <c r="BE208" s="440"/>
      <c r="BF208" s="440"/>
      <c r="BG208" s="440"/>
      <c r="BH208" s="440"/>
      <c r="BI208" s="440"/>
      <c r="BJ208" s="440"/>
      <c r="BK208" s="440"/>
      <c r="BL208" s="440"/>
      <c r="BM208" s="440"/>
      <c r="BN208" s="440"/>
      <c r="BO208" s="440"/>
      <c r="BP208" s="440"/>
      <c r="BQ208" s="440"/>
      <c r="BR208" s="440"/>
      <c r="BS208" s="440"/>
      <c r="BT208" s="440"/>
      <c r="BU208" s="440"/>
      <c r="BV208" s="440"/>
      <c r="BW208" s="440"/>
      <c r="BX208" s="440"/>
      <c r="BY208" s="440"/>
      <c r="BZ208" s="440"/>
      <c r="CA208" s="440"/>
      <c r="CB208" s="440"/>
      <c r="CC208" s="440"/>
      <c r="CD208" s="440"/>
      <c r="CE208" s="440"/>
      <c r="CF208" s="440"/>
      <c r="CG208" s="440"/>
      <c r="CH208" s="440"/>
      <c r="CI208" s="440"/>
      <c r="CJ208" s="440"/>
      <c r="CK208" s="440"/>
      <c r="CL208" s="440"/>
    </row>
    <row r="209" spans="2:90" x14ac:dyDescent="0.25">
      <c r="B209" s="440"/>
      <c r="C209" s="440"/>
      <c r="D209" s="440"/>
      <c r="E209" s="440"/>
      <c r="H209" s="440"/>
      <c r="J209" s="440"/>
      <c r="K209" s="440"/>
      <c r="L209" s="440"/>
      <c r="M209" s="440"/>
      <c r="N209" s="440"/>
      <c r="O209" s="440"/>
      <c r="P209" s="440"/>
      <c r="Q209" s="440"/>
      <c r="R209" s="440"/>
      <c r="S209" s="440"/>
      <c r="T209" s="440"/>
      <c r="U209" s="440"/>
      <c r="V209" s="440"/>
      <c r="W209" s="440"/>
      <c r="X209" s="440"/>
      <c r="Y209" s="440"/>
      <c r="Z209" s="440"/>
      <c r="AA209" s="440"/>
      <c r="AB209" s="440"/>
      <c r="AC209" s="440"/>
      <c r="AD209" s="440"/>
      <c r="AE209" s="440"/>
      <c r="AF209" s="440"/>
      <c r="AG209" s="440"/>
      <c r="AH209" s="440"/>
      <c r="AI209" s="440"/>
      <c r="AJ209" s="440"/>
      <c r="AK209" s="440"/>
      <c r="AL209" s="440"/>
      <c r="AM209" s="440"/>
      <c r="AN209" s="440"/>
      <c r="AO209" s="440"/>
      <c r="AP209" s="440"/>
      <c r="AQ209" s="440"/>
      <c r="AR209" s="440"/>
      <c r="AS209" s="440"/>
      <c r="AT209" s="440"/>
      <c r="AU209" s="440"/>
      <c r="AV209" s="440"/>
      <c r="AW209" s="440"/>
      <c r="AX209" s="440"/>
      <c r="AY209" s="440"/>
      <c r="AZ209" s="440"/>
      <c r="BA209" s="440"/>
      <c r="BB209" s="440"/>
      <c r="BC209" s="440"/>
      <c r="BD209" s="440"/>
      <c r="BE209" s="440"/>
      <c r="BF209" s="440"/>
      <c r="BG209" s="440"/>
      <c r="BH209" s="440"/>
      <c r="BI209" s="440"/>
      <c r="BJ209" s="440"/>
      <c r="BK209" s="440"/>
      <c r="BL209" s="440"/>
      <c r="BM209" s="440"/>
      <c r="BN209" s="440"/>
      <c r="BO209" s="440"/>
      <c r="BP209" s="440"/>
      <c r="BQ209" s="440"/>
      <c r="BR209" s="440"/>
      <c r="BS209" s="440"/>
      <c r="BT209" s="440"/>
      <c r="BU209" s="440"/>
      <c r="BV209" s="440"/>
      <c r="BW209" s="440"/>
      <c r="BX209" s="440"/>
      <c r="BY209" s="440"/>
      <c r="BZ209" s="440"/>
      <c r="CA209" s="440"/>
      <c r="CB209" s="440"/>
      <c r="CC209" s="440"/>
      <c r="CD209" s="440"/>
      <c r="CE209" s="440"/>
      <c r="CF209" s="440"/>
      <c r="CG209" s="440"/>
      <c r="CH209" s="440"/>
      <c r="CI209" s="440"/>
      <c r="CJ209" s="440"/>
      <c r="CK209" s="440"/>
      <c r="CL209" s="440"/>
    </row>
    <row r="210" spans="2:90" x14ac:dyDescent="0.25">
      <c r="B210" s="440"/>
      <c r="C210" s="440"/>
      <c r="D210" s="440"/>
      <c r="E210" s="440"/>
      <c r="H210" s="440"/>
      <c r="J210" s="440"/>
      <c r="K210" s="440"/>
      <c r="L210" s="440"/>
      <c r="M210" s="440"/>
      <c r="N210" s="440"/>
      <c r="O210" s="440"/>
      <c r="P210" s="440"/>
      <c r="Q210" s="440"/>
      <c r="R210" s="440"/>
      <c r="S210" s="440"/>
      <c r="T210" s="440"/>
      <c r="U210" s="440"/>
      <c r="V210" s="440"/>
      <c r="W210" s="440"/>
      <c r="X210" s="440"/>
      <c r="Y210" s="440"/>
      <c r="Z210" s="440"/>
      <c r="AA210" s="440"/>
      <c r="AB210" s="440"/>
      <c r="AC210" s="440"/>
      <c r="AD210" s="440"/>
      <c r="AE210" s="440"/>
      <c r="AF210" s="440"/>
      <c r="AG210" s="440"/>
      <c r="AH210" s="440"/>
      <c r="AI210" s="440"/>
      <c r="AJ210" s="440"/>
      <c r="AK210" s="440"/>
      <c r="AL210" s="440"/>
      <c r="AM210" s="440"/>
      <c r="AN210" s="440"/>
      <c r="AO210" s="440"/>
      <c r="AP210" s="440"/>
      <c r="AQ210" s="440"/>
      <c r="AR210" s="440"/>
      <c r="AS210" s="440"/>
      <c r="AT210" s="440"/>
      <c r="AU210" s="440"/>
      <c r="AV210" s="440"/>
      <c r="AW210" s="440"/>
      <c r="AX210" s="440"/>
      <c r="AY210" s="440"/>
      <c r="AZ210" s="440"/>
      <c r="BA210" s="440"/>
      <c r="BB210" s="440"/>
      <c r="BC210" s="440"/>
      <c r="BD210" s="440"/>
      <c r="BE210" s="440"/>
      <c r="BF210" s="440"/>
      <c r="BG210" s="440"/>
      <c r="BH210" s="440"/>
      <c r="BI210" s="440"/>
      <c r="BJ210" s="440"/>
      <c r="BK210" s="440"/>
      <c r="BL210" s="440"/>
      <c r="BM210" s="440"/>
      <c r="BN210" s="440"/>
      <c r="BO210" s="440"/>
      <c r="BP210" s="440"/>
      <c r="BQ210" s="440"/>
      <c r="BR210" s="440"/>
      <c r="BS210" s="440"/>
      <c r="BT210" s="440"/>
      <c r="BU210" s="440"/>
      <c r="BV210" s="440"/>
      <c r="BW210" s="440"/>
      <c r="BX210" s="440"/>
      <c r="BY210" s="440"/>
      <c r="BZ210" s="440"/>
      <c r="CA210" s="440"/>
      <c r="CB210" s="440"/>
      <c r="CC210" s="440"/>
      <c r="CD210" s="440"/>
      <c r="CE210" s="440"/>
      <c r="CF210" s="440"/>
      <c r="CG210" s="440"/>
      <c r="CH210" s="440"/>
      <c r="CI210" s="440"/>
      <c r="CJ210" s="440"/>
      <c r="CK210" s="440"/>
      <c r="CL210" s="440"/>
    </row>
    <row r="211" spans="2:90" x14ac:dyDescent="0.25">
      <c r="B211" s="440"/>
      <c r="C211" s="440"/>
      <c r="D211" s="440"/>
      <c r="E211" s="440"/>
      <c r="H211" s="440"/>
      <c r="J211" s="440"/>
      <c r="K211" s="440"/>
      <c r="L211" s="440"/>
      <c r="M211" s="440"/>
      <c r="N211" s="440"/>
      <c r="O211" s="440"/>
      <c r="P211" s="440"/>
      <c r="Q211" s="440"/>
      <c r="R211" s="440"/>
      <c r="S211" s="440"/>
      <c r="T211" s="440"/>
      <c r="U211" s="440"/>
      <c r="V211" s="440"/>
      <c r="W211" s="440"/>
      <c r="X211" s="440"/>
      <c r="Y211" s="440"/>
      <c r="Z211" s="440"/>
      <c r="AA211" s="440"/>
      <c r="AB211" s="440"/>
      <c r="AC211" s="440"/>
      <c r="AD211" s="440"/>
      <c r="AE211" s="440"/>
      <c r="AF211" s="440"/>
      <c r="AG211" s="440"/>
      <c r="AH211" s="440"/>
      <c r="AI211" s="440"/>
      <c r="AJ211" s="440"/>
      <c r="AK211" s="440"/>
      <c r="AL211" s="440"/>
      <c r="AM211" s="440"/>
      <c r="AN211" s="440"/>
      <c r="AO211" s="440"/>
      <c r="AP211" s="440"/>
      <c r="AQ211" s="440"/>
      <c r="AR211" s="440"/>
      <c r="AS211" s="440"/>
      <c r="AT211" s="440"/>
      <c r="AU211" s="440"/>
      <c r="AV211" s="440"/>
      <c r="AW211" s="440"/>
      <c r="AX211" s="440"/>
      <c r="AY211" s="440"/>
      <c r="AZ211" s="440"/>
      <c r="BA211" s="440"/>
      <c r="BB211" s="440"/>
      <c r="BC211" s="440"/>
      <c r="BD211" s="440"/>
      <c r="BE211" s="440"/>
      <c r="BF211" s="440"/>
      <c r="BG211" s="440"/>
      <c r="BH211" s="440"/>
      <c r="BI211" s="440"/>
      <c r="BJ211" s="440"/>
      <c r="BK211" s="440"/>
      <c r="BL211" s="440"/>
      <c r="BM211" s="440"/>
      <c r="BN211" s="440"/>
      <c r="BO211" s="440"/>
      <c r="BP211" s="440"/>
      <c r="BQ211" s="440"/>
      <c r="BR211" s="440"/>
      <c r="BS211" s="440"/>
      <c r="BT211" s="440"/>
      <c r="BU211" s="440"/>
      <c r="BV211" s="440"/>
      <c r="BW211" s="440"/>
      <c r="BX211" s="440"/>
      <c r="BY211" s="440"/>
      <c r="BZ211" s="440"/>
      <c r="CA211" s="440"/>
      <c r="CB211" s="440"/>
      <c r="CC211" s="440"/>
      <c r="CD211" s="440"/>
      <c r="CE211" s="440"/>
      <c r="CF211" s="440"/>
      <c r="CG211" s="440"/>
      <c r="CH211" s="440"/>
      <c r="CI211" s="440"/>
      <c r="CJ211" s="440"/>
      <c r="CK211" s="440"/>
      <c r="CL211" s="440"/>
    </row>
    <row r="212" spans="2:90" s="447" customFormat="1" x14ac:dyDescent="0.25">
      <c r="B212" s="440"/>
      <c r="C212" s="440"/>
      <c r="D212" s="440"/>
      <c r="E212" s="440"/>
      <c r="F212" s="440"/>
      <c r="G212" s="440"/>
      <c r="H212" s="440"/>
      <c r="I212" s="400"/>
      <c r="J212" s="440"/>
      <c r="K212" s="440"/>
      <c r="L212" s="440"/>
      <c r="M212" s="440"/>
      <c r="N212" s="440"/>
      <c r="O212" s="440"/>
      <c r="P212" s="440"/>
      <c r="Q212" s="440"/>
      <c r="R212" s="440"/>
      <c r="S212" s="440"/>
      <c r="T212" s="440"/>
      <c r="U212" s="440"/>
      <c r="V212" s="440"/>
      <c r="W212" s="440"/>
      <c r="X212" s="440"/>
      <c r="Y212" s="440"/>
      <c r="Z212" s="440"/>
      <c r="AA212" s="440"/>
      <c r="AB212" s="440"/>
      <c r="AC212" s="440"/>
      <c r="AD212" s="440"/>
      <c r="AE212" s="440"/>
      <c r="AF212" s="440"/>
      <c r="AG212" s="440"/>
      <c r="AH212" s="440"/>
      <c r="AI212" s="440"/>
      <c r="AJ212" s="440"/>
      <c r="AK212" s="440"/>
      <c r="AL212" s="440"/>
      <c r="AM212" s="440"/>
      <c r="AN212" s="440"/>
      <c r="AO212" s="440"/>
      <c r="AP212" s="440"/>
      <c r="AQ212" s="440"/>
      <c r="AR212" s="440"/>
      <c r="AS212" s="440"/>
      <c r="AT212" s="440"/>
      <c r="AU212" s="440"/>
      <c r="AV212" s="440"/>
      <c r="AW212" s="440"/>
      <c r="AX212" s="440"/>
      <c r="AY212" s="440"/>
      <c r="AZ212" s="440"/>
      <c r="BA212" s="440"/>
      <c r="BB212" s="440"/>
      <c r="BC212" s="440"/>
      <c r="BD212" s="440"/>
      <c r="BE212" s="440"/>
      <c r="BF212" s="440"/>
      <c r="BG212" s="440"/>
      <c r="BH212" s="440"/>
      <c r="BI212" s="440"/>
      <c r="BJ212" s="440"/>
      <c r="BK212" s="440"/>
      <c r="BL212" s="440"/>
      <c r="BM212" s="440"/>
      <c r="BN212" s="440"/>
      <c r="BO212" s="440"/>
      <c r="BP212" s="440"/>
      <c r="BQ212" s="440"/>
      <c r="BR212" s="440"/>
      <c r="BS212" s="440"/>
      <c r="BT212" s="440"/>
      <c r="BU212" s="440"/>
      <c r="BV212" s="440"/>
      <c r="BW212" s="440"/>
      <c r="BX212" s="440"/>
      <c r="BY212" s="440"/>
      <c r="BZ212" s="440"/>
      <c r="CA212" s="440"/>
      <c r="CB212" s="440"/>
      <c r="CC212" s="440"/>
      <c r="CD212" s="440"/>
      <c r="CE212" s="440"/>
      <c r="CF212" s="440"/>
      <c r="CG212" s="440"/>
      <c r="CH212" s="440"/>
      <c r="CI212" s="440"/>
      <c r="CJ212" s="440"/>
      <c r="CK212" s="440"/>
      <c r="CL212" s="440"/>
    </row>
    <row r="213" spans="2:90" x14ac:dyDescent="0.25">
      <c r="B213" s="440"/>
      <c r="C213" s="440"/>
      <c r="D213" s="440"/>
      <c r="E213" s="440"/>
      <c r="H213" s="440"/>
      <c r="J213" s="440"/>
      <c r="K213" s="440"/>
      <c r="L213" s="440"/>
      <c r="M213" s="440"/>
      <c r="N213" s="440"/>
      <c r="O213" s="440"/>
      <c r="P213" s="440"/>
      <c r="Q213" s="440"/>
      <c r="R213" s="440"/>
      <c r="S213" s="440"/>
      <c r="T213" s="440"/>
      <c r="U213" s="440"/>
      <c r="V213" s="440"/>
      <c r="W213" s="440"/>
      <c r="X213" s="440"/>
      <c r="Y213" s="440"/>
      <c r="Z213" s="440"/>
      <c r="AA213" s="440"/>
      <c r="AB213" s="440"/>
      <c r="AC213" s="440"/>
      <c r="AD213" s="440"/>
      <c r="AE213" s="440"/>
      <c r="AF213" s="440"/>
      <c r="AG213" s="440"/>
      <c r="AH213" s="440"/>
      <c r="AI213" s="440"/>
      <c r="AJ213" s="440"/>
      <c r="AK213" s="440"/>
      <c r="AL213" s="440"/>
      <c r="AM213" s="440"/>
      <c r="AN213" s="440"/>
      <c r="AO213" s="440"/>
      <c r="AP213" s="440"/>
      <c r="AQ213" s="440"/>
      <c r="AR213" s="440"/>
      <c r="AS213" s="440"/>
      <c r="AT213" s="440"/>
      <c r="AU213" s="440"/>
      <c r="AV213" s="440"/>
      <c r="AW213" s="440"/>
      <c r="AX213" s="440"/>
      <c r="AY213" s="440"/>
      <c r="AZ213" s="440"/>
      <c r="BA213" s="440"/>
      <c r="BB213" s="440"/>
      <c r="BC213" s="440"/>
      <c r="BD213" s="440"/>
      <c r="BE213" s="440"/>
      <c r="BF213" s="440"/>
      <c r="BG213" s="440"/>
      <c r="BH213" s="440"/>
      <c r="BI213" s="440"/>
      <c r="BJ213" s="440"/>
      <c r="BK213" s="440"/>
      <c r="BL213" s="440"/>
      <c r="BM213" s="440"/>
      <c r="BN213" s="440"/>
      <c r="BO213" s="440"/>
      <c r="BP213" s="440"/>
      <c r="BQ213" s="440"/>
      <c r="BR213" s="440"/>
      <c r="BS213" s="440"/>
      <c r="BT213" s="440"/>
      <c r="BU213" s="440"/>
      <c r="BV213" s="440"/>
      <c r="BW213" s="440"/>
      <c r="BX213" s="440"/>
      <c r="BY213" s="440"/>
      <c r="BZ213" s="440"/>
      <c r="CA213" s="440"/>
      <c r="CB213" s="440"/>
      <c r="CC213" s="440"/>
      <c r="CD213" s="440"/>
      <c r="CE213" s="440"/>
      <c r="CF213" s="440"/>
      <c r="CG213" s="440"/>
      <c r="CH213" s="440"/>
      <c r="CI213" s="440"/>
      <c r="CJ213" s="440"/>
      <c r="CK213" s="440"/>
      <c r="CL213" s="440"/>
    </row>
    <row r="214" spans="2:90" x14ac:dyDescent="0.25">
      <c r="B214" s="440"/>
      <c r="C214" s="440"/>
      <c r="D214" s="440"/>
      <c r="E214" s="440"/>
      <c r="H214" s="440"/>
      <c r="J214" s="440"/>
      <c r="K214" s="440"/>
      <c r="L214" s="440"/>
      <c r="M214" s="440"/>
      <c r="N214" s="440"/>
      <c r="O214" s="440"/>
      <c r="P214" s="440"/>
      <c r="Q214" s="440"/>
      <c r="R214" s="440"/>
      <c r="S214" s="440"/>
      <c r="T214" s="440"/>
      <c r="U214" s="440"/>
      <c r="V214" s="440"/>
      <c r="W214" s="440"/>
      <c r="X214" s="440"/>
      <c r="Y214" s="440"/>
      <c r="Z214" s="440"/>
      <c r="AA214" s="440"/>
      <c r="AB214" s="440"/>
      <c r="AC214" s="440"/>
      <c r="AD214" s="440"/>
      <c r="AE214" s="440"/>
      <c r="AF214" s="440"/>
      <c r="AG214" s="440"/>
      <c r="AH214" s="440"/>
      <c r="AI214" s="440"/>
      <c r="AJ214" s="440"/>
      <c r="AK214" s="440"/>
      <c r="AL214" s="440"/>
      <c r="AM214" s="440"/>
      <c r="AN214" s="440"/>
      <c r="AO214" s="440"/>
      <c r="AP214" s="440"/>
      <c r="AQ214" s="440"/>
      <c r="AR214" s="440"/>
      <c r="AS214" s="440"/>
      <c r="AT214" s="440"/>
      <c r="AU214" s="440"/>
      <c r="AV214" s="440"/>
      <c r="AW214" s="440"/>
      <c r="AX214" s="440"/>
      <c r="AY214" s="440"/>
      <c r="AZ214" s="440"/>
      <c r="BA214" s="440"/>
      <c r="BB214" s="440"/>
      <c r="BC214" s="440"/>
      <c r="BD214" s="440"/>
      <c r="BE214" s="440"/>
      <c r="BF214" s="440"/>
      <c r="BG214" s="440"/>
      <c r="BH214" s="440"/>
      <c r="BI214" s="440"/>
      <c r="BJ214" s="440"/>
      <c r="BK214" s="440"/>
      <c r="BL214" s="440"/>
      <c r="BM214" s="440"/>
      <c r="BN214" s="440"/>
      <c r="BO214" s="440"/>
      <c r="BP214" s="440"/>
      <c r="BQ214" s="440"/>
      <c r="BR214" s="440"/>
      <c r="BS214" s="440"/>
      <c r="BT214" s="440"/>
      <c r="BU214" s="440"/>
      <c r="BV214" s="440"/>
      <c r="BW214" s="440"/>
      <c r="BX214" s="440"/>
      <c r="BY214" s="440"/>
      <c r="BZ214" s="440"/>
      <c r="CA214" s="440"/>
      <c r="CB214" s="440"/>
      <c r="CC214" s="440"/>
      <c r="CD214" s="440"/>
      <c r="CE214" s="440"/>
      <c r="CF214" s="440"/>
      <c r="CG214" s="440"/>
      <c r="CH214" s="440"/>
      <c r="CI214" s="440"/>
      <c r="CJ214" s="440"/>
      <c r="CK214" s="440"/>
      <c r="CL214" s="440"/>
    </row>
    <row r="215" spans="2:90" s="447" customFormat="1" x14ac:dyDescent="0.25">
      <c r="B215" s="440"/>
      <c r="C215" s="440"/>
      <c r="D215" s="440"/>
      <c r="E215" s="440"/>
      <c r="F215" s="440"/>
      <c r="G215" s="440"/>
      <c r="H215" s="440"/>
      <c r="I215" s="400"/>
      <c r="J215" s="440"/>
      <c r="K215" s="440"/>
      <c r="L215" s="440"/>
      <c r="M215" s="440"/>
      <c r="N215" s="440"/>
      <c r="O215" s="440"/>
      <c r="P215" s="440"/>
      <c r="Q215" s="440"/>
      <c r="R215" s="440"/>
      <c r="S215" s="440"/>
      <c r="T215" s="440"/>
      <c r="U215" s="440"/>
      <c r="V215" s="440"/>
      <c r="W215" s="440"/>
      <c r="X215" s="440"/>
      <c r="Y215" s="440"/>
      <c r="Z215" s="440"/>
      <c r="AA215" s="440"/>
      <c r="AB215" s="440"/>
      <c r="AC215" s="440"/>
      <c r="AD215" s="440"/>
      <c r="AE215" s="440"/>
      <c r="AF215" s="440"/>
      <c r="AG215" s="440"/>
      <c r="AH215" s="440"/>
      <c r="AI215" s="440"/>
      <c r="AJ215" s="440"/>
      <c r="AK215" s="440"/>
      <c r="AL215" s="440"/>
      <c r="AM215" s="440"/>
      <c r="AN215" s="440"/>
      <c r="AO215" s="440"/>
      <c r="AP215" s="440"/>
      <c r="AQ215" s="440"/>
      <c r="AR215" s="440"/>
      <c r="AS215" s="440"/>
      <c r="AT215" s="440"/>
      <c r="AU215" s="440"/>
      <c r="AV215" s="440"/>
      <c r="AW215" s="440"/>
      <c r="AX215" s="440"/>
      <c r="AY215" s="440"/>
      <c r="AZ215" s="440"/>
      <c r="BA215" s="440"/>
      <c r="BB215" s="440"/>
      <c r="BC215" s="440"/>
      <c r="BD215" s="440"/>
      <c r="BE215" s="440"/>
      <c r="BF215" s="440"/>
      <c r="BG215" s="440"/>
      <c r="BH215" s="440"/>
      <c r="BI215" s="440"/>
      <c r="BJ215" s="440"/>
      <c r="BK215" s="440"/>
      <c r="BL215" s="440"/>
      <c r="BM215" s="440"/>
      <c r="BN215" s="440"/>
      <c r="BO215" s="440"/>
      <c r="BP215" s="440"/>
      <c r="BQ215" s="440"/>
      <c r="BR215" s="440"/>
      <c r="BS215" s="440"/>
      <c r="BT215" s="440"/>
      <c r="BU215" s="440"/>
      <c r="BV215" s="440"/>
      <c r="BW215" s="440"/>
      <c r="BX215" s="440"/>
      <c r="BY215" s="440"/>
      <c r="BZ215" s="440"/>
      <c r="CA215" s="440"/>
      <c r="CB215" s="440"/>
      <c r="CC215" s="440"/>
      <c r="CD215" s="440"/>
      <c r="CE215" s="440"/>
      <c r="CF215" s="440"/>
      <c r="CG215" s="440"/>
      <c r="CH215" s="440"/>
      <c r="CI215" s="440"/>
      <c r="CJ215" s="440"/>
      <c r="CK215" s="440"/>
      <c r="CL215" s="440"/>
    </row>
    <row r="216" spans="2:90" x14ac:dyDescent="0.25">
      <c r="B216" s="440"/>
      <c r="C216" s="440"/>
      <c r="D216" s="440"/>
      <c r="E216" s="440"/>
      <c r="H216" s="440"/>
      <c r="J216" s="440"/>
      <c r="K216" s="440"/>
      <c r="L216" s="440"/>
      <c r="M216" s="440"/>
      <c r="N216" s="440"/>
      <c r="O216" s="440"/>
      <c r="P216" s="440"/>
      <c r="Q216" s="440"/>
      <c r="R216" s="440"/>
      <c r="S216" s="440"/>
      <c r="T216" s="440"/>
      <c r="U216" s="440"/>
      <c r="V216" s="440"/>
      <c r="W216" s="440"/>
      <c r="X216" s="440"/>
      <c r="Y216" s="440"/>
      <c r="Z216" s="440"/>
      <c r="AA216" s="440"/>
      <c r="AB216" s="440"/>
      <c r="AC216" s="440"/>
      <c r="AD216" s="440"/>
      <c r="AE216" s="440"/>
      <c r="AF216" s="440"/>
      <c r="AG216" s="440"/>
      <c r="AH216" s="440"/>
      <c r="AI216" s="440"/>
      <c r="AJ216" s="440"/>
      <c r="AK216" s="440"/>
      <c r="AL216" s="440"/>
      <c r="AM216" s="440"/>
      <c r="AN216" s="440"/>
      <c r="AO216" s="440"/>
      <c r="AP216" s="440"/>
      <c r="AQ216" s="440"/>
      <c r="AR216" s="440"/>
      <c r="AS216" s="440"/>
      <c r="AT216" s="440"/>
      <c r="AU216" s="440"/>
      <c r="AV216" s="440"/>
      <c r="AW216" s="440"/>
      <c r="AX216" s="440"/>
      <c r="AY216" s="440"/>
      <c r="AZ216" s="440"/>
      <c r="BA216" s="440"/>
      <c r="BB216" s="440"/>
      <c r="BC216" s="440"/>
      <c r="BD216" s="440"/>
      <c r="BE216" s="440"/>
      <c r="BF216" s="440"/>
      <c r="BG216" s="440"/>
      <c r="BH216" s="440"/>
      <c r="BI216" s="440"/>
      <c r="BJ216" s="440"/>
      <c r="BK216" s="440"/>
      <c r="BL216" s="440"/>
      <c r="BM216" s="440"/>
      <c r="BN216" s="440"/>
      <c r="BO216" s="440"/>
      <c r="BP216" s="440"/>
      <c r="BQ216" s="440"/>
      <c r="BR216" s="440"/>
      <c r="BS216" s="440"/>
      <c r="BT216" s="440"/>
      <c r="BU216" s="440"/>
      <c r="BV216" s="440"/>
      <c r="BW216" s="440"/>
      <c r="BX216" s="440"/>
      <c r="BY216" s="440"/>
      <c r="BZ216" s="440"/>
      <c r="CA216" s="440"/>
      <c r="CB216" s="440"/>
      <c r="CC216" s="440"/>
      <c r="CD216" s="440"/>
      <c r="CE216" s="440"/>
      <c r="CF216" s="440"/>
      <c r="CG216" s="440"/>
      <c r="CH216" s="440"/>
      <c r="CI216" s="440"/>
      <c r="CJ216" s="440"/>
      <c r="CK216" s="440"/>
      <c r="CL216" s="440"/>
    </row>
    <row r="217" spans="2:90" x14ac:dyDescent="0.25">
      <c r="B217" s="440"/>
      <c r="C217" s="440"/>
      <c r="D217" s="440"/>
      <c r="E217" s="440"/>
      <c r="H217" s="440"/>
      <c r="J217" s="440"/>
      <c r="K217" s="440"/>
      <c r="L217" s="440"/>
      <c r="M217" s="440"/>
      <c r="N217" s="440"/>
      <c r="O217" s="440"/>
      <c r="P217" s="440"/>
      <c r="Q217" s="440"/>
      <c r="R217" s="440"/>
      <c r="S217" s="440"/>
      <c r="T217" s="440"/>
      <c r="U217" s="440"/>
      <c r="V217" s="440"/>
      <c r="W217" s="440"/>
      <c r="X217" s="440"/>
      <c r="Y217" s="440"/>
      <c r="Z217" s="440"/>
      <c r="AA217" s="440"/>
      <c r="AB217" s="440"/>
      <c r="AC217" s="440"/>
      <c r="AD217" s="440"/>
      <c r="AE217" s="440"/>
      <c r="AF217" s="440"/>
      <c r="AG217" s="440"/>
      <c r="AH217" s="440"/>
      <c r="AI217" s="440"/>
      <c r="AJ217" s="440"/>
      <c r="AK217" s="440"/>
      <c r="AL217" s="440"/>
      <c r="AM217" s="440"/>
      <c r="AN217" s="440"/>
      <c r="AO217" s="440"/>
      <c r="AP217" s="440"/>
      <c r="AQ217" s="440"/>
      <c r="AR217" s="440"/>
      <c r="AS217" s="440"/>
      <c r="AT217" s="440"/>
      <c r="AU217" s="440"/>
      <c r="AV217" s="440"/>
      <c r="AW217" s="440"/>
      <c r="AX217" s="440"/>
      <c r="AY217" s="440"/>
      <c r="AZ217" s="440"/>
      <c r="BA217" s="440"/>
      <c r="BB217" s="440"/>
      <c r="BC217" s="440"/>
      <c r="BD217" s="440"/>
      <c r="BE217" s="440"/>
      <c r="BF217" s="440"/>
      <c r="BG217" s="440"/>
      <c r="BH217" s="440"/>
      <c r="BI217" s="440"/>
      <c r="BJ217" s="440"/>
      <c r="BK217" s="440"/>
      <c r="BL217" s="440"/>
      <c r="BM217" s="440"/>
      <c r="BN217" s="440"/>
      <c r="BO217" s="440"/>
      <c r="BP217" s="440"/>
      <c r="BQ217" s="440"/>
      <c r="BR217" s="440"/>
      <c r="BS217" s="440"/>
      <c r="BT217" s="440"/>
      <c r="BU217" s="440"/>
      <c r="BV217" s="440"/>
      <c r="BW217" s="440"/>
      <c r="BX217" s="440"/>
      <c r="BY217" s="440"/>
      <c r="BZ217" s="440"/>
      <c r="CA217" s="440"/>
      <c r="CB217" s="440"/>
      <c r="CC217" s="440"/>
      <c r="CD217" s="440"/>
      <c r="CE217" s="440"/>
      <c r="CF217" s="440"/>
      <c r="CG217" s="440"/>
      <c r="CH217" s="440"/>
      <c r="CI217" s="440"/>
      <c r="CJ217" s="440"/>
      <c r="CK217" s="440"/>
      <c r="CL217" s="440"/>
    </row>
    <row r="218" spans="2:90" x14ac:dyDescent="0.25">
      <c r="B218" s="440"/>
      <c r="C218" s="440"/>
      <c r="D218" s="440"/>
      <c r="E218" s="440"/>
      <c r="H218" s="440"/>
      <c r="J218" s="440"/>
      <c r="K218" s="440"/>
      <c r="L218" s="440"/>
      <c r="M218" s="440"/>
      <c r="N218" s="440"/>
      <c r="O218" s="440"/>
      <c r="P218" s="440"/>
      <c r="Q218" s="440"/>
      <c r="R218" s="440"/>
      <c r="S218" s="440"/>
      <c r="T218" s="440"/>
      <c r="U218" s="440"/>
      <c r="V218" s="440"/>
      <c r="W218" s="440"/>
      <c r="X218" s="440"/>
      <c r="Y218" s="440"/>
      <c r="Z218" s="440"/>
      <c r="AA218" s="440"/>
      <c r="AB218" s="440"/>
      <c r="AC218" s="440"/>
      <c r="AD218" s="440"/>
      <c r="AE218" s="440"/>
      <c r="AF218" s="440"/>
      <c r="AG218" s="440"/>
      <c r="AH218" s="440"/>
      <c r="AI218" s="440"/>
      <c r="AJ218" s="440"/>
      <c r="AK218" s="440"/>
      <c r="AL218" s="440"/>
      <c r="AM218" s="440"/>
      <c r="AN218" s="440"/>
      <c r="AO218" s="440"/>
      <c r="AP218" s="440"/>
      <c r="AQ218" s="440"/>
      <c r="AR218" s="440"/>
      <c r="AS218" s="440"/>
      <c r="AT218" s="440"/>
      <c r="AU218" s="440"/>
      <c r="AV218" s="440"/>
      <c r="AW218" s="440"/>
      <c r="AX218" s="440"/>
      <c r="AY218" s="440"/>
      <c r="AZ218" s="440"/>
      <c r="BA218" s="440"/>
      <c r="BB218" s="440"/>
      <c r="BC218" s="440"/>
      <c r="BD218" s="440"/>
      <c r="BE218" s="440"/>
      <c r="BF218" s="440"/>
      <c r="BG218" s="440"/>
      <c r="BH218" s="440"/>
      <c r="BI218" s="440"/>
      <c r="BJ218" s="440"/>
      <c r="BK218" s="440"/>
      <c r="BL218" s="440"/>
      <c r="BM218" s="440"/>
      <c r="BN218" s="440"/>
      <c r="BO218" s="440"/>
      <c r="BP218" s="440"/>
      <c r="BQ218" s="440"/>
      <c r="BR218" s="440"/>
      <c r="BS218" s="440"/>
      <c r="BT218" s="440"/>
      <c r="BU218" s="440"/>
      <c r="BV218" s="440"/>
      <c r="BW218" s="440"/>
      <c r="BX218" s="440"/>
      <c r="BY218" s="440"/>
      <c r="BZ218" s="440"/>
      <c r="CA218" s="440"/>
      <c r="CB218" s="440"/>
      <c r="CC218" s="440"/>
      <c r="CD218" s="440"/>
      <c r="CE218" s="440"/>
      <c r="CF218" s="440"/>
      <c r="CG218" s="440"/>
      <c r="CH218" s="440"/>
      <c r="CI218" s="440"/>
      <c r="CJ218" s="440"/>
      <c r="CK218" s="440"/>
      <c r="CL218" s="440"/>
    </row>
    <row r="219" spans="2:90" x14ac:dyDescent="0.25">
      <c r="B219" s="440"/>
      <c r="C219" s="440"/>
      <c r="D219" s="440"/>
      <c r="E219" s="440"/>
      <c r="H219" s="440"/>
      <c r="J219" s="440"/>
      <c r="K219" s="440"/>
      <c r="L219" s="440"/>
      <c r="M219" s="440"/>
      <c r="N219" s="440"/>
      <c r="O219" s="440"/>
      <c r="P219" s="440"/>
      <c r="Q219" s="440"/>
      <c r="R219" s="440"/>
      <c r="S219" s="440"/>
      <c r="T219" s="440"/>
      <c r="U219" s="440"/>
      <c r="V219" s="440"/>
      <c r="W219" s="440"/>
      <c r="X219" s="440"/>
      <c r="Y219" s="440"/>
      <c r="Z219" s="440"/>
      <c r="AA219" s="440"/>
      <c r="AB219" s="440"/>
      <c r="AC219" s="440"/>
      <c r="AD219" s="440"/>
      <c r="AE219" s="440"/>
      <c r="AF219" s="440"/>
      <c r="AG219" s="440"/>
      <c r="AH219" s="440"/>
      <c r="AI219" s="440"/>
      <c r="AJ219" s="440"/>
      <c r="AK219" s="440"/>
      <c r="AL219" s="440"/>
      <c r="AM219" s="440"/>
      <c r="AN219" s="440"/>
      <c r="AO219" s="440"/>
      <c r="AP219" s="440"/>
      <c r="AQ219" s="440"/>
      <c r="AR219" s="440"/>
      <c r="AS219" s="440"/>
      <c r="AT219" s="440"/>
      <c r="AU219" s="440"/>
      <c r="AV219" s="440"/>
      <c r="AW219" s="440"/>
      <c r="AX219" s="440"/>
      <c r="AY219" s="440"/>
      <c r="AZ219" s="440"/>
      <c r="BA219" s="440"/>
      <c r="BB219" s="440"/>
      <c r="BC219" s="440"/>
      <c r="BD219" s="440"/>
      <c r="BE219" s="440"/>
      <c r="BF219" s="440"/>
      <c r="BG219" s="440"/>
      <c r="BH219" s="440"/>
      <c r="BI219" s="440"/>
      <c r="BJ219" s="440"/>
      <c r="BK219" s="440"/>
      <c r="BL219" s="440"/>
      <c r="BM219" s="440"/>
      <c r="BN219" s="440"/>
      <c r="BO219" s="440"/>
      <c r="BP219" s="440"/>
      <c r="BQ219" s="440"/>
      <c r="BR219" s="440"/>
      <c r="BS219" s="440"/>
      <c r="BT219" s="440"/>
      <c r="BU219" s="440"/>
      <c r="BV219" s="440"/>
      <c r="BW219" s="440"/>
      <c r="BX219" s="440"/>
      <c r="BY219" s="440"/>
      <c r="BZ219" s="440"/>
      <c r="CA219" s="440"/>
      <c r="CB219" s="440"/>
      <c r="CC219" s="440"/>
      <c r="CD219" s="440"/>
      <c r="CE219" s="440"/>
      <c r="CF219" s="440"/>
      <c r="CG219" s="440"/>
      <c r="CH219" s="440"/>
      <c r="CI219" s="440"/>
      <c r="CJ219" s="440"/>
      <c r="CK219" s="440"/>
      <c r="CL219" s="440"/>
    </row>
    <row r="220" spans="2:90" x14ac:dyDescent="0.25">
      <c r="B220" s="440"/>
      <c r="C220" s="440"/>
      <c r="D220" s="440"/>
      <c r="E220" s="440"/>
      <c r="H220" s="440"/>
      <c r="J220" s="440"/>
      <c r="K220" s="440"/>
      <c r="L220" s="440"/>
      <c r="M220" s="440"/>
      <c r="N220" s="440"/>
      <c r="O220" s="440"/>
      <c r="P220" s="440"/>
      <c r="Q220" s="440"/>
      <c r="R220" s="440"/>
      <c r="S220" s="440"/>
      <c r="T220" s="440"/>
      <c r="U220" s="440"/>
      <c r="V220" s="440"/>
      <c r="W220" s="440"/>
      <c r="X220" s="440"/>
      <c r="Y220" s="440"/>
      <c r="Z220" s="440"/>
      <c r="AA220" s="440"/>
      <c r="AB220" s="440"/>
      <c r="AC220" s="440"/>
      <c r="AD220" s="440"/>
      <c r="AE220" s="440"/>
      <c r="AF220" s="440"/>
      <c r="AG220" s="440"/>
      <c r="AH220" s="440"/>
      <c r="AI220" s="440"/>
      <c r="AJ220" s="440"/>
      <c r="AK220" s="440"/>
      <c r="AL220" s="440"/>
      <c r="AM220" s="440"/>
      <c r="AN220" s="440"/>
      <c r="AO220" s="440"/>
      <c r="AP220" s="440"/>
      <c r="AQ220" s="440"/>
      <c r="AR220" s="440"/>
      <c r="AS220" s="440"/>
      <c r="AT220" s="440"/>
      <c r="AU220" s="440"/>
      <c r="AV220" s="440"/>
      <c r="AW220" s="440"/>
      <c r="AX220" s="440"/>
      <c r="AY220" s="440"/>
      <c r="AZ220" s="440"/>
      <c r="BA220" s="440"/>
      <c r="BB220" s="440"/>
      <c r="BC220" s="440"/>
      <c r="BD220" s="440"/>
      <c r="BE220" s="440"/>
      <c r="BF220" s="440"/>
      <c r="BG220" s="440"/>
      <c r="BH220" s="440"/>
      <c r="BI220" s="440"/>
      <c r="BJ220" s="440"/>
      <c r="BK220" s="440"/>
      <c r="BL220" s="440"/>
      <c r="BM220" s="440"/>
      <c r="BN220" s="440"/>
      <c r="BO220" s="440"/>
      <c r="BP220" s="440"/>
      <c r="BQ220" s="440"/>
      <c r="BR220" s="440"/>
      <c r="BS220" s="440"/>
      <c r="BT220" s="440"/>
      <c r="BU220" s="440"/>
      <c r="BV220" s="440"/>
      <c r="BW220" s="440"/>
      <c r="BX220" s="440"/>
      <c r="BY220" s="440"/>
      <c r="BZ220" s="440"/>
      <c r="CA220" s="440"/>
      <c r="CB220" s="440"/>
      <c r="CC220" s="440"/>
      <c r="CD220" s="440"/>
      <c r="CE220" s="440"/>
      <c r="CF220" s="440"/>
      <c r="CG220" s="440"/>
      <c r="CH220" s="440"/>
      <c r="CI220" s="440"/>
      <c r="CJ220" s="440"/>
      <c r="CK220" s="440"/>
      <c r="CL220" s="440"/>
    </row>
    <row r="221" spans="2:90" x14ac:dyDescent="0.25">
      <c r="B221" s="440"/>
      <c r="C221" s="440"/>
      <c r="D221" s="440"/>
      <c r="E221" s="440"/>
      <c r="H221" s="440"/>
      <c r="J221" s="440"/>
      <c r="K221" s="440"/>
      <c r="L221" s="440"/>
      <c r="M221" s="440"/>
      <c r="N221" s="440"/>
      <c r="O221" s="440"/>
      <c r="P221" s="440"/>
      <c r="Q221" s="440"/>
      <c r="R221" s="440"/>
      <c r="S221" s="440"/>
      <c r="T221" s="440"/>
      <c r="U221" s="440"/>
      <c r="V221" s="440"/>
      <c r="W221" s="440"/>
      <c r="X221" s="440"/>
      <c r="Y221" s="440"/>
      <c r="Z221" s="440"/>
      <c r="AA221" s="440"/>
      <c r="AB221" s="440"/>
      <c r="AC221" s="440"/>
      <c r="AD221" s="440"/>
      <c r="AE221" s="440"/>
      <c r="AF221" s="440"/>
      <c r="AG221" s="440"/>
      <c r="AH221" s="440"/>
      <c r="AI221" s="440"/>
      <c r="AJ221" s="440"/>
      <c r="AK221" s="440"/>
      <c r="AL221" s="440"/>
      <c r="AM221" s="440"/>
      <c r="AN221" s="440"/>
      <c r="AO221" s="440"/>
      <c r="AP221" s="440"/>
      <c r="AQ221" s="440"/>
      <c r="AR221" s="440"/>
      <c r="AS221" s="440"/>
      <c r="AT221" s="440"/>
      <c r="AU221" s="440"/>
      <c r="AV221" s="440"/>
      <c r="AW221" s="440"/>
      <c r="AX221" s="440"/>
      <c r="AY221" s="440"/>
      <c r="AZ221" s="440"/>
      <c r="BA221" s="440"/>
      <c r="BB221" s="440"/>
      <c r="BC221" s="440"/>
      <c r="BD221" s="440"/>
      <c r="BE221" s="440"/>
      <c r="BF221" s="440"/>
      <c r="BG221" s="440"/>
      <c r="BH221" s="440"/>
      <c r="BI221" s="440"/>
      <c r="BJ221" s="440"/>
      <c r="BK221" s="440"/>
      <c r="BL221" s="440"/>
      <c r="BM221" s="440"/>
      <c r="BN221" s="440"/>
      <c r="BO221" s="440"/>
      <c r="BP221" s="440"/>
      <c r="BQ221" s="440"/>
      <c r="BR221" s="440"/>
      <c r="BS221" s="440"/>
      <c r="BT221" s="440"/>
      <c r="BU221" s="440"/>
      <c r="BV221" s="440"/>
      <c r="BW221" s="440"/>
      <c r="BX221" s="440"/>
      <c r="BY221" s="440"/>
      <c r="BZ221" s="440"/>
      <c r="CA221" s="440"/>
      <c r="CB221" s="440"/>
      <c r="CC221" s="440"/>
      <c r="CD221" s="440"/>
      <c r="CE221" s="440"/>
      <c r="CF221" s="440"/>
      <c r="CG221" s="440"/>
      <c r="CH221" s="440"/>
      <c r="CI221" s="440"/>
      <c r="CJ221" s="440"/>
      <c r="CK221" s="440"/>
      <c r="CL221" s="440"/>
    </row>
    <row r="222" spans="2:90" x14ac:dyDescent="0.25">
      <c r="B222" s="440"/>
      <c r="C222" s="440"/>
      <c r="D222" s="440"/>
      <c r="E222" s="440"/>
      <c r="H222" s="440"/>
      <c r="J222" s="440"/>
      <c r="K222" s="440"/>
      <c r="L222" s="440"/>
      <c r="M222" s="440"/>
      <c r="N222" s="440"/>
      <c r="O222" s="440"/>
      <c r="P222" s="440"/>
      <c r="Q222" s="440"/>
      <c r="R222" s="440"/>
      <c r="S222" s="440"/>
      <c r="T222" s="440"/>
      <c r="U222" s="440"/>
      <c r="V222" s="440"/>
      <c r="W222" s="440"/>
      <c r="X222" s="440"/>
      <c r="Y222" s="440"/>
      <c r="Z222" s="440"/>
      <c r="AA222" s="440"/>
      <c r="AB222" s="440"/>
      <c r="AC222" s="440"/>
      <c r="AD222" s="440"/>
      <c r="AE222" s="440"/>
      <c r="AF222" s="440"/>
      <c r="AG222" s="440"/>
      <c r="AH222" s="440"/>
      <c r="AI222" s="440"/>
      <c r="AJ222" s="440"/>
      <c r="AK222" s="440"/>
      <c r="AL222" s="440"/>
      <c r="AM222" s="440"/>
      <c r="AN222" s="440"/>
      <c r="AO222" s="440"/>
      <c r="AP222" s="440"/>
      <c r="AQ222" s="440"/>
      <c r="AR222" s="440"/>
      <c r="AS222" s="440"/>
      <c r="AT222" s="440"/>
      <c r="AU222" s="440"/>
      <c r="AV222" s="440"/>
      <c r="AW222" s="440"/>
      <c r="AX222" s="440"/>
      <c r="AY222" s="440"/>
      <c r="AZ222" s="440"/>
      <c r="BA222" s="440"/>
      <c r="BB222" s="440"/>
      <c r="BC222" s="440"/>
      <c r="BD222" s="440"/>
      <c r="BE222" s="440"/>
      <c r="BF222" s="440"/>
      <c r="BG222" s="440"/>
      <c r="BH222" s="440"/>
      <c r="BI222" s="440"/>
      <c r="BJ222" s="440"/>
      <c r="BK222" s="440"/>
      <c r="BL222" s="440"/>
      <c r="BM222" s="440"/>
      <c r="BN222" s="440"/>
      <c r="BO222" s="440"/>
      <c r="BP222" s="440"/>
      <c r="BQ222" s="440"/>
      <c r="BR222" s="440"/>
      <c r="BS222" s="440"/>
      <c r="BT222" s="440"/>
      <c r="BU222" s="440"/>
      <c r="BV222" s="440"/>
      <c r="BW222" s="440"/>
      <c r="BX222" s="440"/>
      <c r="BY222" s="440"/>
      <c r="BZ222" s="440"/>
      <c r="CA222" s="440"/>
      <c r="CB222" s="440"/>
      <c r="CC222" s="440"/>
      <c r="CD222" s="440"/>
      <c r="CE222" s="440"/>
      <c r="CF222" s="440"/>
      <c r="CG222" s="440"/>
      <c r="CH222" s="440"/>
      <c r="CI222" s="440"/>
      <c r="CJ222" s="440"/>
      <c r="CK222" s="440"/>
      <c r="CL222" s="440"/>
    </row>
    <row r="223" spans="2:90" x14ac:dyDescent="0.25">
      <c r="B223" s="440"/>
      <c r="C223" s="440"/>
      <c r="D223" s="440"/>
      <c r="E223" s="440"/>
      <c r="H223" s="440"/>
      <c r="J223" s="440"/>
      <c r="K223" s="440"/>
      <c r="L223" s="440"/>
      <c r="M223" s="440"/>
      <c r="N223" s="440"/>
      <c r="O223" s="440"/>
      <c r="P223" s="440"/>
      <c r="Q223" s="440"/>
      <c r="R223" s="440"/>
      <c r="S223" s="440"/>
      <c r="T223" s="440"/>
      <c r="U223" s="440"/>
      <c r="V223" s="440"/>
      <c r="W223" s="440"/>
      <c r="X223" s="440"/>
      <c r="Y223" s="440"/>
      <c r="Z223" s="440"/>
      <c r="AA223" s="440"/>
      <c r="AB223" s="440"/>
      <c r="AC223" s="440"/>
      <c r="AD223" s="440"/>
      <c r="AE223" s="440"/>
      <c r="AF223" s="440"/>
      <c r="AG223" s="440"/>
      <c r="AH223" s="440"/>
      <c r="AI223" s="440"/>
      <c r="AJ223" s="440"/>
      <c r="AK223" s="440"/>
      <c r="AL223" s="440"/>
      <c r="AM223" s="440"/>
      <c r="AN223" s="440"/>
      <c r="AO223" s="440"/>
      <c r="AP223" s="440"/>
      <c r="AQ223" s="440"/>
      <c r="AR223" s="440"/>
      <c r="AS223" s="440"/>
      <c r="AT223" s="440"/>
      <c r="AU223" s="440"/>
      <c r="AV223" s="440"/>
      <c r="AW223" s="440"/>
      <c r="AX223" s="440"/>
      <c r="AY223" s="440"/>
      <c r="AZ223" s="440"/>
      <c r="BA223" s="440"/>
      <c r="BB223" s="440"/>
      <c r="BC223" s="440"/>
      <c r="BD223" s="440"/>
      <c r="BE223" s="440"/>
      <c r="BF223" s="440"/>
      <c r="BG223" s="440"/>
      <c r="BH223" s="440"/>
      <c r="BI223" s="440"/>
      <c r="BJ223" s="440"/>
      <c r="BK223" s="440"/>
      <c r="BL223" s="440"/>
      <c r="BM223" s="440"/>
      <c r="BN223" s="440"/>
      <c r="BO223" s="440"/>
      <c r="BP223" s="440"/>
      <c r="BQ223" s="440"/>
      <c r="BR223" s="440"/>
      <c r="BS223" s="440"/>
      <c r="BT223" s="440"/>
      <c r="BU223" s="440"/>
      <c r="BV223" s="440"/>
      <c r="BW223" s="440"/>
      <c r="BX223" s="440"/>
      <c r="BY223" s="440"/>
      <c r="BZ223" s="440"/>
      <c r="CA223" s="440"/>
      <c r="CB223" s="440"/>
      <c r="CC223" s="440"/>
      <c r="CD223" s="440"/>
      <c r="CE223" s="440"/>
      <c r="CF223" s="440"/>
      <c r="CG223" s="440"/>
      <c r="CH223" s="440"/>
      <c r="CI223" s="440"/>
      <c r="CJ223" s="440"/>
      <c r="CK223" s="440"/>
      <c r="CL223" s="440"/>
    </row>
    <row r="224" spans="2:90" x14ac:dyDescent="0.25">
      <c r="B224" s="440"/>
      <c r="C224" s="440"/>
      <c r="D224" s="440"/>
      <c r="E224" s="440"/>
      <c r="H224" s="440"/>
      <c r="J224" s="440"/>
      <c r="K224" s="440"/>
      <c r="L224" s="440"/>
      <c r="M224" s="440"/>
      <c r="N224" s="440"/>
      <c r="O224" s="440"/>
      <c r="P224" s="440"/>
      <c r="Q224" s="440"/>
      <c r="R224" s="440"/>
      <c r="S224" s="440"/>
      <c r="T224" s="440"/>
      <c r="U224" s="440"/>
      <c r="V224" s="440"/>
      <c r="W224" s="440"/>
      <c r="X224" s="440"/>
      <c r="Y224" s="440"/>
      <c r="Z224" s="440"/>
      <c r="AA224" s="440"/>
      <c r="AB224" s="440"/>
      <c r="AC224" s="440"/>
      <c r="AD224" s="440"/>
      <c r="AE224" s="440"/>
      <c r="AF224" s="440"/>
      <c r="AG224" s="440"/>
      <c r="AH224" s="440"/>
      <c r="AI224" s="440"/>
      <c r="AJ224" s="440"/>
      <c r="AK224" s="440"/>
      <c r="AL224" s="440"/>
      <c r="AM224" s="440"/>
      <c r="AN224" s="440"/>
      <c r="AO224" s="440"/>
      <c r="AP224" s="440"/>
      <c r="AQ224" s="440"/>
      <c r="AR224" s="440"/>
      <c r="AS224" s="440"/>
      <c r="AT224" s="440"/>
      <c r="AU224" s="440"/>
      <c r="AV224" s="440"/>
      <c r="AW224" s="440"/>
      <c r="AX224" s="440"/>
      <c r="AY224" s="440"/>
      <c r="AZ224" s="440"/>
      <c r="BA224" s="440"/>
      <c r="BB224" s="440"/>
      <c r="BC224" s="440"/>
      <c r="BD224" s="440"/>
      <c r="BE224" s="440"/>
      <c r="BF224" s="440"/>
      <c r="BG224" s="440"/>
      <c r="BH224" s="440"/>
      <c r="BI224" s="440"/>
      <c r="BJ224" s="440"/>
      <c r="BK224" s="440"/>
      <c r="BL224" s="440"/>
      <c r="BM224" s="440"/>
      <c r="BN224" s="440"/>
      <c r="BO224" s="440"/>
      <c r="BP224" s="440"/>
      <c r="BQ224" s="440"/>
      <c r="BR224" s="440"/>
      <c r="BS224" s="440"/>
      <c r="BT224" s="440"/>
      <c r="BU224" s="440"/>
      <c r="BV224" s="440"/>
      <c r="BW224" s="440"/>
      <c r="BX224" s="440"/>
      <c r="BY224" s="440"/>
      <c r="BZ224" s="440"/>
      <c r="CA224" s="440"/>
      <c r="CB224" s="440"/>
      <c r="CC224" s="440"/>
      <c r="CD224" s="440"/>
      <c r="CE224" s="440"/>
      <c r="CF224" s="440"/>
      <c r="CG224" s="440"/>
      <c r="CH224" s="440"/>
      <c r="CI224" s="440"/>
      <c r="CJ224" s="440"/>
      <c r="CK224" s="440"/>
      <c r="CL224" s="440"/>
    </row>
    <row r="225" spans="2:90" s="447" customFormat="1" x14ac:dyDescent="0.25">
      <c r="B225" s="440"/>
      <c r="C225" s="440"/>
      <c r="D225" s="440"/>
      <c r="E225" s="440"/>
      <c r="F225" s="440"/>
      <c r="G225" s="440"/>
      <c r="H225" s="440"/>
      <c r="I225" s="400"/>
      <c r="J225" s="440"/>
      <c r="K225" s="440"/>
      <c r="L225" s="440"/>
      <c r="M225" s="440"/>
      <c r="N225" s="440"/>
      <c r="O225" s="440"/>
      <c r="P225" s="440"/>
      <c r="Q225" s="440"/>
      <c r="R225" s="440"/>
      <c r="S225" s="440"/>
      <c r="T225" s="440"/>
      <c r="U225" s="440"/>
      <c r="V225" s="440"/>
      <c r="W225" s="440"/>
      <c r="X225" s="440"/>
      <c r="Y225" s="440"/>
      <c r="Z225" s="440"/>
      <c r="AA225" s="440"/>
      <c r="AB225" s="440"/>
      <c r="AC225" s="440"/>
      <c r="AD225" s="440"/>
      <c r="AE225" s="440"/>
      <c r="AF225" s="440"/>
      <c r="AG225" s="440"/>
      <c r="AH225" s="440"/>
      <c r="AI225" s="440"/>
      <c r="AJ225" s="440"/>
      <c r="AK225" s="440"/>
      <c r="AL225" s="440"/>
      <c r="AM225" s="440"/>
      <c r="AN225" s="440"/>
      <c r="AO225" s="440"/>
      <c r="AP225" s="440"/>
      <c r="AQ225" s="440"/>
      <c r="AR225" s="440"/>
      <c r="AS225" s="440"/>
      <c r="AT225" s="440"/>
      <c r="AU225" s="440"/>
      <c r="AV225" s="440"/>
      <c r="AW225" s="440"/>
      <c r="AX225" s="440"/>
      <c r="AY225" s="440"/>
      <c r="AZ225" s="440"/>
      <c r="BA225" s="440"/>
      <c r="BB225" s="440"/>
      <c r="BC225" s="440"/>
      <c r="BD225" s="440"/>
      <c r="BE225" s="440"/>
      <c r="BF225" s="440"/>
      <c r="BG225" s="440"/>
      <c r="BH225" s="440"/>
      <c r="BI225" s="440"/>
      <c r="BJ225" s="440"/>
      <c r="BK225" s="440"/>
      <c r="BL225" s="440"/>
      <c r="BM225" s="440"/>
      <c r="BN225" s="440"/>
      <c r="BO225" s="440"/>
      <c r="BP225" s="440"/>
      <c r="BQ225" s="440"/>
      <c r="BR225" s="440"/>
      <c r="BS225" s="440"/>
      <c r="BT225" s="440"/>
      <c r="BU225" s="440"/>
      <c r="BV225" s="440"/>
      <c r="BW225" s="440"/>
      <c r="BX225" s="440"/>
      <c r="BY225" s="440"/>
      <c r="BZ225" s="440"/>
      <c r="CA225" s="440"/>
      <c r="CB225" s="440"/>
      <c r="CC225" s="440"/>
      <c r="CD225" s="440"/>
      <c r="CE225" s="440"/>
      <c r="CF225" s="440"/>
      <c r="CG225" s="440"/>
      <c r="CH225" s="440"/>
      <c r="CI225" s="440"/>
      <c r="CJ225" s="440"/>
      <c r="CK225" s="440"/>
      <c r="CL225" s="440"/>
    </row>
    <row r="226" spans="2:90" x14ac:dyDescent="0.25">
      <c r="B226" s="440"/>
      <c r="C226" s="440"/>
      <c r="D226" s="440"/>
      <c r="E226" s="440"/>
      <c r="H226" s="440"/>
      <c r="J226" s="440"/>
      <c r="K226" s="440"/>
      <c r="L226" s="440"/>
      <c r="M226" s="440"/>
      <c r="N226" s="440"/>
      <c r="O226" s="440"/>
      <c r="P226" s="440"/>
      <c r="Q226" s="440"/>
      <c r="R226" s="440"/>
      <c r="S226" s="440"/>
      <c r="T226" s="440"/>
      <c r="U226" s="440"/>
      <c r="V226" s="440"/>
      <c r="W226" s="440"/>
      <c r="X226" s="440"/>
      <c r="Y226" s="440"/>
      <c r="Z226" s="440"/>
      <c r="AA226" s="440"/>
      <c r="AB226" s="440"/>
      <c r="AC226" s="440"/>
      <c r="AD226" s="440"/>
      <c r="AE226" s="440"/>
      <c r="AF226" s="440"/>
      <c r="AG226" s="440"/>
      <c r="AH226" s="440"/>
      <c r="AI226" s="440"/>
      <c r="AJ226" s="440"/>
      <c r="AK226" s="440"/>
      <c r="AL226" s="440"/>
      <c r="AM226" s="440"/>
      <c r="AN226" s="440"/>
      <c r="AO226" s="440"/>
      <c r="AP226" s="440"/>
      <c r="AQ226" s="440"/>
      <c r="AR226" s="440"/>
      <c r="AS226" s="440"/>
      <c r="AT226" s="440"/>
      <c r="AU226" s="440"/>
      <c r="AV226" s="440"/>
      <c r="AW226" s="440"/>
      <c r="AX226" s="440"/>
      <c r="AY226" s="440"/>
      <c r="AZ226" s="440"/>
      <c r="BA226" s="440"/>
      <c r="BB226" s="440"/>
      <c r="BC226" s="440"/>
      <c r="BD226" s="440"/>
      <c r="BE226" s="440"/>
      <c r="BF226" s="440"/>
      <c r="BG226" s="440"/>
      <c r="BH226" s="440"/>
      <c r="BI226" s="440"/>
      <c r="BJ226" s="440"/>
      <c r="BK226" s="440"/>
      <c r="BL226" s="440"/>
      <c r="BM226" s="440"/>
      <c r="BN226" s="440"/>
      <c r="BO226" s="440"/>
      <c r="BP226" s="440"/>
      <c r="BQ226" s="440"/>
      <c r="BR226" s="440"/>
      <c r="BS226" s="440"/>
      <c r="BT226" s="440"/>
      <c r="BU226" s="440"/>
      <c r="BV226" s="440"/>
      <c r="BW226" s="440"/>
      <c r="BX226" s="440"/>
      <c r="BY226" s="440"/>
      <c r="BZ226" s="440"/>
      <c r="CA226" s="440"/>
      <c r="CB226" s="440"/>
      <c r="CC226" s="440"/>
      <c r="CD226" s="440"/>
      <c r="CE226" s="440"/>
      <c r="CF226" s="440"/>
      <c r="CG226" s="440"/>
      <c r="CH226" s="440"/>
      <c r="CI226" s="440"/>
      <c r="CJ226" s="440"/>
      <c r="CK226" s="440"/>
      <c r="CL226" s="440"/>
    </row>
    <row r="227" spans="2:90" x14ac:dyDescent="0.25">
      <c r="E227" s="400"/>
      <c r="F227" s="400"/>
      <c r="G227" s="400"/>
    </row>
    <row r="228" spans="2:90" x14ac:dyDescent="0.25">
      <c r="E228" s="400"/>
      <c r="F228" s="400"/>
      <c r="G228" s="400"/>
    </row>
    <row r="229" spans="2:90" x14ac:dyDescent="0.25">
      <c r="E229" s="400"/>
      <c r="F229" s="400"/>
      <c r="G229" s="400"/>
    </row>
    <row r="230" spans="2:90" x14ac:dyDescent="0.25">
      <c r="E230" s="400"/>
      <c r="F230" s="400"/>
      <c r="G230" s="400"/>
    </row>
    <row r="231" spans="2:90" x14ac:dyDescent="0.25">
      <c r="E231" s="400"/>
      <c r="F231" s="400"/>
      <c r="G231" s="400"/>
    </row>
    <row r="232" spans="2:90" x14ac:dyDescent="0.25">
      <c r="E232" s="400"/>
      <c r="F232" s="400"/>
      <c r="G232" s="400"/>
    </row>
    <row r="233" spans="2:90" x14ac:dyDescent="0.25">
      <c r="E233" s="400"/>
      <c r="F233" s="400"/>
      <c r="G233" s="400"/>
    </row>
    <row r="234" spans="2:90" x14ac:dyDescent="0.25">
      <c r="E234" s="400"/>
      <c r="F234" s="400"/>
      <c r="G234" s="400"/>
    </row>
    <row r="235" spans="2:90" x14ac:dyDescent="0.25">
      <c r="E235" s="400"/>
      <c r="F235" s="400"/>
      <c r="G235" s="400"/>
    </row>
    <row r="236" spans="2:90" x14ac:dyDescent="0.25">
      <c r="E236" s="400"/>
      <c r="F236" s="400"/>
      <c r="G236" s="400"/>
    </row>
    <row r="237" spans="2:90" x14ac:dyDescent="0.25">
      <c r="E237" s="400"/>
      <c r="F237" s="400"/>
      <c r="G237" s="400"/>
    </row>
    <row r="238" spans="2:90" x14ac:dyDescent="0.25">
      <c r="E238" s="400"/>
      <c r="F238" s="400"/>
      <c r="G238" s="400"/>
    </row>
    <row r="239" spans="2:90" x14ac:dyDescent="0.25">
      <c r="E239" s="400"/>
      <c r="F239" s="400"/>
      <c r="G239" s="400"/>
    </row>
    <row r="240" spans="2:90" x14ac:dyDescent="0.25">
      <c r="E240" s="400"/>
      <c r="F240" s="400"/>
      <c r="G240" s="400"/>
    </row>
    <row r="241" spans="5:7" x14ac:dyDescent="0.25">
      <c r="E241" s="400"/>
      <c r="F241" s="400"/>
      <c r="G241" s="400"/>
    </row>
    <row r="242" spans="5:7" x14ac:dyDescent="0.25">
      <c r="E242" s="400"/>
      <c r="F242" s="400"/>
      <c r="G242" s="400"/>
    </row>
    <row r="243" spans="5:7" x14ac:dyDescent="0.25">
      <c r="E243" s="400"/>
      <c r="F243" s="400"/>
      <c r="G243" s="400"/>
    </row>
    <row r="244" spans="5:7" x14ac:dyDescent="0.25">
      <c r="E244" s="400"/>
      <c r="F244" s="400"/>
      <c r="G244" s="400"/>
    </row>
    <row r="245" spans="5:7" x14ac:dyDescent="0.25">
      <c r="E245" s="400"/>
      <c r="F245" s="400"/>
      <c r="G245" s="400"/>
    </row>
    <row r="246" spans="5:7" x14ac:dyDescent="0.25">
      <c r="E246" s="400"/>
      <c r="F246" s="400"/>
      <c r="G246" s="400"/>
    </row>
    <row r="247" spans="5:7" x14ac:dyDescent="0.25">
      <c r="E247" s="400"/>
      <c r="F247" s="400"/>
      <c r="G247" s="400"/>
    </row>
    <row r="248" spans="5:7" x14ac:dyDescent="0.25">
      <c r="E248" s="400"/>
      <c r="F248" s="400"/>
      <c r="G248" s="400"/>
    </row>
    <row r="249" spans="5:7" x14ac:dyDescent="0.25">
      <c r="E249" s="400"/>
      <c r="F249" s="400"/>
      <c r="G249" s="400"/>
    </row>
    <row r="250" spans="5:7" x14ac:dyDescent="0.25">
      <c r="E250" s="400"/>
      <c r="F250" s="400"/>
      <c r="G250" s="400"/>
    </row>
    <row r="251" spans="5:7" x14ac:dyDescent="0.25">
      <c r="E251" s="400"/>
      <c r="F251" s="400"/>
      <c r="G251" s="400"/>
    </row>
    <row r="252" spans="5:7" x14ac:dyDescent="0.25">
      <c r="E252" s="400"/>
      <c r="F252" s="400"/>
      <c r="G252" s="400"/>
    </row>
    <row r="253" spans="5:7" x14ac:dyDescent="0.25">
      <c r="E253" s="400"/>
      <c r="F253" s="400"/>
      <c r="G253" s="400"/>
    </row>
    <row r="254" spans="5:7" x14ac:dyDescent="0.25">
      <c r="E254" s="400"/>
      <c r="F254" s="400"/>
      <c r="G254" s="400"/>
    </row>
    <row r="255" spans="5:7" x14ac:dyDescent="0.25">
      <c r="E255" s="400"/>
      <c r="F255" s="400"/>
      <c r="G255" s="400"/>
    </row>
    <row r="256" spans="5:7" x14ac:dyDescent="0.25">
      <c r="E256" s="400"/>
      <c r="F256" s="400"/>
      <c r="G256" s="400"/>
    </row>
    <row r="257" spans="5:7" x14ac:dyDescent="0.25">
      <c r="E257" s="400"/>
      <c r="F257" s="400"/>
      <c r="G257" s="400"/>
    </row>
    <row r="258" spans="5:7" x14ac:dyDescent="0.25">
      <c r="E258" s="400"/>
      <c r="F258" s="400"/>
      <c r="G258" s="400"/>
    </row>
    <row r="259" spans="5:7" x14ac:dyDescent="0.25">
      <c r="E259" s="400"/>
      <c r="F259" s="400"/>
      <c r="G259" s="400"/>
    </row>
    <row r="260" spans="5:7" x14ac:dyDescent="0.25">
      <c r="E260" s="400"/>
      <c r="F260" s="400"/>
      <c r="G260" s="400"/>
    </row>
    <row r="261" spans="5:7" x14ac:dyDescent="0.25">
      <c r="E261" s="400"/>
      <c r="F261" s="400"/>
      <c r="G261" s="400"/>
    </row>
    <row r="262" spans="5:7" x14ac:dyDescent="0.25">
      <c r="E262" s="400"/>
      <c r="F262" s="400"/>
      <c r="G262" s="400"/>
    </row>
    <row r="263" spans="5:7" x14ac:dyDescent="0.25">
      <c r="E263" s="400"/>
      <c r="F263" s="400"/>
      <c r="G263" s="400"/>
    </row>
    <row r="264" spans="5:7" x14ac:dyDescent="0.25">
      <c r="E264" s="400"/>
      <c r="F264" s="400"/>
      <c r="G264" s="400"/>
    </row>
    <row r="265" spans="5:7" x14ac:dyDescent="0.25">
      <c r="E265" s="400"/>
      <c r="F265" s="400"/>
      <c r="G265" s="400"/>
    </row>
    <row r="266" spans="5:7" x14ac:dyDescent="0.25">
      <c r="E266" s="400"/>
      <c r="F266" s="400"/>
      <c r="G266" s="400"/>
    </row>
    <row r="267" spans="5:7" x14ac:dyDescent="0.25">
      <c r="E267" s="400"/>
      <c r="F267" s="400"/>
      <c r="G267" s="400"/>
    </row>
    <row r="268" spans="5:7" x14ac:dyDescent="0.25">
      <c r="E268" s="400"/>
      <c r="F268" s="400"/>
      <c r="G268" s="400"/>
    </row>
    <row r="269" spans="5:7" x14ac:dyDescent="0.25">
      <c r="E269" s="400"/>
      <c r="F269" s="400"/>
      <c r="G269" s="400"/>
    </row>
    <row r="270" spans="5:7" x14ac:dyDescent="0.25">
      <c r="E270" s="400"/>
      <c r="F270" s="400"/>
      <c r="G270" s="400"/>
    </row>
    <row r="271" spans="5:7" x14ac:dyDescent="0.25">
      <c r="E271" s="400"/>
      <c r="F271" s="400"/>
      <c r="G271" s="400"/>
    </row>
    <row r="272" spans="5:7" x14ac:dyDescent="0.25">
      <c r="E272" s="400"/>
      <c r="F272" s="400"/>
      <c r="G272" s="400"/>
    </row>
    <row r="273" spans="5:7" x14ac:dyDescent="0.25">
      <c r="E273" s="400"/>
      <c r="F273" s="400"/>
      <c r="G273" s="400"/>
    </row>
    <row r="274" spans="5:7" x14ac:dyDescent="0.25">
      <c r="E274" s="400"/>
      <c r="F274" s="400"/>
      <c r="G274" s="400"/>
    </row>
    <row r="275" spans="5:7" x14ac:dyDescent="0.25">
      <c r="E275" s="400"/>
      <c r="F275" s="400"/>
      <c r="G275" s="400"/>
    </row>
    <row r="276" spans="5:7" x14ac:dyDescent="0.25">
      <c r="E276" s="400"/>
      <c r="F276" s="400"/>
      <c r="G276" s="400"/>
    </row>
    <row r="277" spans="5:7" x14ac:dyDescent="0.25">
      <c r="E277" s="400"/>
      <c r="F277" s="400"/>
      <c r="G277" s="400"/>
    </row>
    <row r="278" spans="5:7" x14ac:dyDescent="0.25">
      <c r="E278" s="400"/>
      <c r="F278" s="400"/>
      <c r="G278" s="400"/>
    </row>
    <row r="279" spans="5:7" x14ac:dyDescent="0.25">
      <c r="E279" s="400"/>
      <c r="F279" s="400"/>
      <c r="G279" s="400"/>
    </row>
    <row r="280" spans="5:7" x14ac:dyDescent="0.25">
      <c r="E280" s="400"/>
      <c r="F280" s="400"/>
      <c r="G280" s="400"/>
    </row>
    <row r="281" spans="5:7" x14ac:dyDescent="0.25">
      <c r="E281" s="400"/>
      <c r="F281" s="400"/>
      <c r="G281" s="400"/>
    </row>
    <row r="282" spans="5:7" x14ac:dyDescent="0.25">
      <c r="E282" s="400"/>
      <c r="F282" s="400"/>
      <c r="G282" s="400"/>
    </row>
    <row r="283" spans="5:7" x14ac:dyDescent="0.25">
      <c r="E283" s="400"/>
      <c r="F283" s="400"/>
      <c r="G283" s="400"/>
    </row>
    <row r="284" spans="5:7" x14ac:dyDescent="0.25">
      <c r="E284" s="400"/>
      <c r="F284" s="400"/>
      <c r="G284" s="400"/>
    </row>
    <row r="285" spans="5:7" x14ac:dyDescent="0.25">
      <c r="E285" s="400"/>
      <c r="F285" s="400"/>
      <c r="G285" s="400"/>
    </row>
    <row r="286" spans="5:7" x14ac:dyDescent="0.25">
      <c r="E286" s="400"/>
      <c r="F286" s="400"/>
      <c r="G286" s="400"/>
    </row>
    <row r="287" spans="5:7" x14ac:dyDescent="0.25">
      <c r="E287" s="400"/>
      <c r="F287" s="400"/>
      <c r="G287" s="400"/>
    </row>
    <row r="288" spans="5:7" x14ac:dyDescent="0.25">
      <c r="E288" s="400"/>
      <c r="F288" s="400"/>
      <c r="G288" s="400"/>
    </row>
    <row r="289" spans="5:7" x14ac:dyDescent="0.25">
      <c r="E289" s="400"/>
      <c r="F289" s="400"/>
      <c r="G289" s="400"/>
    </row>
    <row r="290" spans="5:7" x14ac:dyDescent="0.25">
      <c r="E290" s="400"/>
      <c r="F290" s="400"/>
      <c r="G290" s="400"/>
    </row>
    <row r="291" spans="5:7" x14ac:dyDescent="0.25">
      <c r="E291" s="400"/>
      <c r="F291" s="400"/>
      <c r="G291" s="400"/>
    </row>
    <row r="292" spans="5:7" x14ac:dyDescent="0.25">
      <c r="E292" s="400"/>
      <c r="F292" s="400"/>
      <c r="G292" s="400"/>
    </row>
    <row r="293" spans="5:7" x14ac:dyDescent="0.25">
      <c r="E293" s="400"/>
      <c r="F293" s="400"/>
      <c r="G293" s="400"/>
    </row>
    <row r="294" spans="5:7" x14ac:dyDescent="0.25">
      <c r="E294" s="400"/>
      <c r="F294" s="400"/>
      <c r="G294" s="400"/>
    </row>
    <row r="295" spans="5:7" x14ac:dyDescent="0.25">
      <c r="E295" s="400"/>
      <c r="F295" s="400"/>
      <c r="G295" s="400"/>
    </row>
    <row r="296" spans="5:7" x14ac:dyDescent="0.25">
      <c r="E296" s="400"/>
      <c r="F296" s="400"/>
      <c r="G296" s="400"/>
    </row>
    <row r="297" spans="5:7" x14ac:dyDescent="0.25">
      <c r="E297" s="400"/>
      <c r="F297" s="400"/>
      <c r="G297" s="400"/>
    </row>
    <row r="298" spans="5:7" x14ac:dyDescent="0.25">
      <c r="E298" s="400"/>
      <c r="F298" s="400"/>
      <c r="G298" s="400"/>
    </row>
    <row r="299" spans="5:7" x14ac:dyDescent="0.25">
      <c r="E299" s="400"/>
      <c r="F299" s="400"/>
      <c r="G299" s="400"/>
    </row>
    <row r="300" spans="5:7" x14ac:dyDescent="0.25">
      <c r="E300" s="400"/>
      <c r="F300" s="400"/>
      <c r="G300" s="400"/>
    </row>
    <row r="301" spans="5:7" x14ac:dyDescent="0.25">
      <c r="E301" s="400"/>
      <c r="F301" s="400"/>
      <c r="G301" s="400"/>
    </row>
    <row r="302" spans="5:7" x14ac:dyDescent="0.25">
      <c r="E302" s="400"/>
      <c r="F302" s="400"/>
      <c r="G302" s="400"/>
    </row>
    <row r="303" spans="5:7" x14ac:dyDescent="0.25">
      <c r="E303" s="400"/>
      <c r="F303" s="400"/>
      <c r="G303" s="400"/>
    </row>
    <row r="304" spans="5:7" x14ac:dyDescent="0.25">
      <c r="E304" s="400"/>
      <c r="F304" s="400"/>
      <c r="G304" s="400"/>
    </row>
    <row r="305" spans="5:7" x14ac:dyDescent="0.25">
      <c r="E305" s="400"/>
      <c r="F305" s="400"/>
      <c r="G305" s="400"/>
    </row>
    <row r="306" spans="5:7" x14ac:dyDescent="0.25">
      <c r="E306" s="400"/>
      <c r="F306" s="400"/>
      <c r="G306" s="400"/>
    </row>
    <row r="307" spans="5:7" x14ac:dyDescent="0.25">
      <c r="E307" s="400"/>
      <c r="F307" s="400"/>
      <c r="G307" s="400"/>
    </row>
    <row r="308" spans="5:7" x14ac:dyDescent="0.25">
      <c r="E308" s="400"/>
      <c r="F308" s="400"/>
      <c r="G308" s="400"/>
    </row>
    <row r="309" spans="5:7" x14ac:dyDescent="0.25">
      <c r="E309" s="400"/>
      <c r="F309" s="400"/>
      <c r="G309" s="400"/>
    </row>
    <row r="310" spans="5:7" x14ac:dyDescent="0.25">
      <c r="E310" s="400"/>
      <c r="F310" s="400"/>
      <c r="G310" s="400"/>
    </row>
    <row r="311" spans="5:7" x14ac:dyDescent="0.25">
      <c r="E311" s="400"/>
      <c r="F311" s="400"/>
      <c r="G311" s="400"/>
    </row>
    <row r="312" spans="5:7" x14ac:dyDescent="0.25">
      <c r="E312" s="400"/>
      <c r="F312" s="400"/>
      <c r="G312" s="400"/>
    </row>
    <row r="313" spans="5:7" x14ac:dyDescent="0.25">
      <c r="E313" s="400"/>
      <c r="F313" s="400"/>
      <c r="G313" s="400"/>
    </row>
    <row r="314" spans="5:7" x14ac:dyDescent="0.25">
      <c r="E314" s="400"/>
      <c r="F314" s="400"/>
      <c r="G314" s="400"/>
    </row>
    <row r="315" spans="5:7" x14ac:dyDescent="0.25">
      <c r="E315" s="400"/>
      <c r="F315" s="400"/>
      <c r="G315" s="400"/>
    </row>
    <row r="316" spans="5:7" x14ac:dyDescent="0.25">
      <c r="E316" s="400"/>
      <c r="F316" s="400"/>
      <c r="G316" s="400"/>
    </row>
    <row r="317" spans="5:7" x14ac:dyDescent="0.25">
      <c r="E317" s="400"/>
      <c r="F317" s="400"/>
      <c r="G317" s="400"/>
    </row>
    <row r="318" spans="5:7" x14ac:dyDescent="0.25">
      <c r="E318" s="400"/>
      <c r="F318" s="400"/>
      <c r="G318" s="400"/>
    </row>
    <row r="319" spans="5:7" x14ac:dyDescent="0.25">
      <c r="E319" s="400"/>
      <c r="F319" s="400"/>
      <c r="G319" s="400"/>
    </row>
    <row r="320" spans="5:7" x14ac:dyDescent="0.25">
      <c r="E320" s="400"/>
      <c r="F320" s="400"/>
      <c r="G320" s="400"/>
    </row>
    <row r="321" spans="5:7" x14ac:dyDescent="0.25">
      <c r="E321" s="400"/>
      <c r="F321" s="400"/>
      <c r="G321" s="400"/>
    </row>
    <row r="322" spans="5:7" x14ac:dyDescent="0.25">
      <c r="E322" s="400"/>
      <c r="F322" s="400"/>
      <c r="G322" s="400"/>
    </row>
    <row r="323" spans="5:7" x14ac:dyDescent="0.25">
      <c r="E323" s="400"/>
      <c r="F323" s="400"/>
      <c r="G323" s="400"/>
    </row>
    <row r="324" spans="5:7" x14ac:dyDescent="0.25">
      <c r="E324" s="400"/>
      <c r="F324" s="400"/>
      <c r="G324" s="400"/>
    </row>
    <row r="325" spans="5:7" x14ac:dyDescent="0.25">
      <c r="E325" s="400"/>
      <c r="F325" s="400"/>
      <c r="G325" s="400"/>
    </row>
    <row r="326" spans="5:7" x14ac:dyDescent="0.25">
      <c r="E326" s="400"/>
      <c r="F326" s="400"/>
      <c r="G326" s="400"/>
    </row>
    <row r="327" spans="5:7" x14ac:dyDescent="0.25">
      <c r="E327" s="400"/>
      <c r="F327" s="400"/>
      <c r="G327" s="400"/>
    </row>
    <row r="328" spans="5:7" x14ac:dyDescent="0.25">
      <c r="E328" s="400"/>
      <c r="F328" s="400"/>
      <c r="G328" s="400"/>
    </row>
    <row r="329" spans="5:7" x14ac:dyDescent="0.25">
      <c r="E329" s="400"/>
      <c r="F329" s="400"/>
      <c r="G329" s="400"/>
    </row>
    <row r="330" spans="5:7" x14ac:dyDescent="0.25">
      <c r="E330" s="400"/>
      <c r="F330" s="400"/>
      <c r="G330" s="400"/>
    </row>
    <row r="331" spans="5:7" x14ac:dyDescent="0.25">
      <c r="E331" s="400"/>
      <c r="F331" s="400"/>
      <c r="G331" s="400"/>
    </row>
    <row r="332" spans="5:7" x14ac:dyDescent="0.25">
      <c r="E332" s="400"/>
      <c r="F332" s="400"/>
      <c r="G332" s="400"/>
    </row>
    <row r="333" spans="5:7" x14ac:dyDescent="0.25">
      <c r="E333" s="400"/>
      <c r="F333" s="400"/>
      <c r="G333" s="400"/>
    </row>
    <row r="334" spans="5:7" x14ac:dyDescent="0.25">
      <c r="E334" s="400"/>
      <c r="F334" s="400"/>
      <c r="G334" s="400"/>
    </row>
    <row r="335" spans="5:7" x14ac:dyDescent="0.25">
      <c r="E335" s="400"/>
      <c r="F335" s="400"/>
      <c r="G335" s="400"/>
    </row>
    <row r="336" spans="5:7" x14ac:dyDescent="0.25">
      <c r="E336" s="400"/>
      <c r="F336" s="400"/>
      <c r="G336" s="400"/>
    </row>
    <row r="337" spans="5:7" x14ac:dyDescent="0.25">
      <c r="E337" s="400"/>
      <c r="F337" s="400"/>
      <c r="G337" s="400"/>
    </row>
    <row r="338" spans="5:7" x14ac:dyDescent="0.25">
      <c r="E338" s="400"/>
      <c r="F338" s="400"/>
      <c r="G338" s="400"/>
    </row>
    <row r="339" spans="5:7" x14ac:dyDescent="0.25">
      <c r="E339" s="400"/>
      <c r="F339" s="400"/>
      <c r="G339" s="400"/>
    </row>
    <row r="340" spans="5:7" x14ac:dyDescent="0.25">
      <c r="E340" s="400"/>
      <c r="F340" s="400"/>
      <c r="G340" s="400"/>
    </row>
    <row r="341" spans="5:7" x14ac:dyDescent="0.25">
      <c r="E341" s="400"/>
      <c r="F341" s="400"/>
      <c r="G341" s="400"/>
    </row>
    <row r="342" spans="5:7" x14ac:dyDescent="0.25">
      <c r="E342" s="400"/>
      <c r="F342" s="400"/>
      <c r="G342" s="400"/>
    </row>
    <row r="343" spans="5:7" x14ac:dyDescent="0.25">
      <c r="E343" s="400"/>
      <c r="F343" s="400"/>
      <c r="G343" s="400"/>
    </row>
    <row r="344" spans="5:7" x14ac:dyDescent="0.25">
      <c r="E344" s="400"/>
      <c r="F344" s="400"/>
      <c r="G344" s="400"/>
    </row>
    <row r="345" spans="5:7" x14ac:dyDescent="0.25">
      <c r="E345" s="400"/>
      <c r="F345" s="400"/>
      <c r="G345" s="400"/>
    </row>
    <row r="346" spans="5:7" x14ac:dyDescent="0.25">
      <c r="E346" s="400"/>
      <c r="F346" s="400"/>
      <c r="G346" s="400"/>
    </row>
    <row r="347" spans="5:7" x14ac:dyDescent="0.25">
      <c r="E347" s="400"/>
      <c r="F347" s="400"/>
      <c r="G347" s="400"/>
    </row>
    <row r="348" spans="5:7" x14ac:dyDescent="0.25">
      <c r="E348" s="400"/>
      <c r="F348" s="400"/>
      <c r="G348" s="400"/>
    </row>
    <row r="349" spans="5:7" x14ac:dyDescent="0.25">
      <c r="E349" s="400"/>
      <c r="F349" s="400"/>
      <c r="G349" s="400"/>
    </row>
    <row r="350" spans="5:7" x14ac:dyDescent="0.25">
      <c r="E350" s="400"/>
      <c r="F350" s="400"/>
      <c r="G350" s="400"/>
    </row>
    <row r="351" spans="5:7" x14ac:dyDescent="0.25">
      <c r="E351" s="400"/>
      <c r="F351" s="400"/>
      <c r="G351" s="400"/>
    </row>
    <row r="352" spans="5:7" x14ac:dyDescent="0.25">
      <c r="E352" s="400"/>
      <c r="F352" s="400"/>
      <c r="G352" s="400"/>
    </row>
    <row r="353" spans="2:8" x14ac:dyDescent="0.25">
      <c r="B353" s="440"/>
      <c r="C353" s="440"/>
      <c r="D353" s="440"/>
      <c r="E353" s="448"/>
      <c r="H353" s="440"/>
    </row>
    <row r="354" spans="2:8" x14ac:dyDescent="0.25">
      <c r="B354" s="440"/>
      <c r="C354" s="440"/>
      <c r="D354" s="440"/>
      <c r="E354" s="448"/>
      <c r="H354" s="440"/>
    </row>
    <row r="355" spans="2:8" x14ac:dyDescent="0.25">
      <c r="B355" s="440"/>
      <c r="C355" s="440"/>
      <c r="D355" s="440"/>
      <c r="E355" s="448"/>
      <c r="H355" s="440"/>
    </row>
    <row r="356" spans="2:8" x14ac:dyDescent="0.25">
      <c r="B356" s="440"/>
      <c r="C356" s="440"/>
      <c r="D356" s="440"/>
      <c r="E356" s="448"/>
      <c r="H356" s="440"/>
    </row>
    <row r="357" spans="2:8" x14ac:dyDescent="0.25">
      <c r="B357" s="440"/>
      <c r="C357" s="440"/>
      <c r="D357" s="440"/>
      <c r="E357" s="448"/>
      <c r="H357" s="440"/>
    </row>
    <row r="358" spans="2:8" x14ac:dyDescent="0.25">
      <c r="B358" s="440"/>
      <c r="C358" s="440"/>
      <c r="D358" s="440"/>
      <c r="E358" s="448"/>
      <c r="H358" s="440"/>
    </row>
    <row r="359" spans="2:8" x14ac:dyDescent="0.25">
      <c r="B359" s="440"/>
      <c r="C359" s="440"/>
      <c r="D359" s="440"/>
      <c r="E359" s="448"/>
      <c r="H359" s="440"/>
    </row>
    <row r="360" spans="2:8" x14ac:dyDescent="0.25">
      <c r="B360" s="440"/>
      <c r="C360" s="440"/>
      <c r="D360" s="440"/>
      <c r="E360" s="448"/>
      <c r="H360" s="440"/>
    </row>
  </sheetData>
  <mergeCells count="123">
    <mergeCell ref="B1:B3"/>
    <mergeCell ref="B6:H6"/>
    <mergeCell ref="H22:H26"/>
    <mergeCell ref="H28:H37"/>
    <mergeCell ref="D59:E59"/>
    <mergeCell ref="D60:E60"/>
    <mergeCell ref="D64:E64"/>
    <mergeCell ref="D29:E29"/>
    <mergeCell ref="D30:E30"/>
    <mergeCell ref="D41:E41"/>
    <mergeCell ref="H8:H18"/>
    <mergeCell ref="F2:G2"/>
    <mergeCell ref="D3:E3"/>
    <mergeCell ref="D2:E2"/>
    <mergeCell ref="D54:E54"/>
    <mergeCell ref="D51:E51"/>
    <mergeCell ref="D7:E7"/>
    <mergeCell ref="D13:E13"/>
    <mergeCell ref="D17:E17"/>
    <mergeCell ref="C1:C3"/>
    <mergeCell ref="D15:E15"/>
    <mergeCell ref="L12:M12"/>
    <mergeCell ref="J1:K1"/>
    <mergeCell ref="J2:K2"/>
    <mergeCell ref="J3:K3"/>
    <mergeCell ref="J4:K4"/>
    <mergeCell ref="J5:K5"/>
    <mergeCell ref="D11:E11"/>
    <mergeCell ref="D12:E12"/>
    <mergeCell ref="L1:M1"/>
    <mergeCell ref="L2:M2"/>
    <mergeCell ref="L3:M3"/>
    <mergeCell ref="L4:M4"/>
    <mergeCell ref="L5:M5"/>
    <mergeCell ref="L7:M7"/>
    <mergeCell ref="L8:M8"/>
    <mergeCell ref="L9:M9"/>
    <mergeCell ref="B45:E45"/>
    <mergeCell ref="D50:E50"/>
    <mergeCell ref="L10:M10"/>
    <mergeCell ref="D9:E9"/>
    <mergeCell ref="D10:E10"/>
    <mergeCell ref="D21:E21"/>
    <mergeCell ref="D19:E19"/>
    <mergeCell ref="D22:E22"/>
    <mergeCell ref="D27:E27"/>
    <mergeCell ref="D37:E37"/>
    <mergeCell ref="L20:M20"/>
    <mergeCell ref="D20:E20"/>
    <mergeCell ref="B18:E18"/>
    <mergeCell ref="D42:E42"/>
    <mergeCell ref="D43:E43"/>
    <mergeCell ref="D44:E44"/>
    <mergeCell ref="D25:E25"/>
    <mergeCell ref="D26:E26"/>
    <mergeCell ref="D23:E23"/>
    <mergeCell ref="D31:E31"/>
    <mergeCell ref="D32:E32"/>
    <mergeCell ref="D36:E36"/>
    <mergeCell ref="B24:E24"/>
    <mergeCell ref="B28:E28"/>
    <mergeCell ref="D38:E38"/>
    <mergeCell ref="L11:M11"/>
    <mergeCell ref="G91:G92"/>
    <mergeCell ref="H91:H92"/>
    <mergeCell ref="E93:E94"/>
    <mergeCell ref="F93:F94"/>
    <mergeCell ref="G93:G94"/>
    <mergeCell ref="H93:H94"/>
    <mergeCell ref="B91:D91"/>
    <mergeCell ref="E91:E92"/>
    <mergeCell ref="F91:F92"/>
    <mergeCell ref="B92:B94"/>
    <mergeCell ref="D90:E90"/>
    <mergeCell ref="D71:E71"/>
    <mergeCell ref="D72:E72"/>
    <mergeCell ref="D73:E73"/>
    <mergeCell ref="D74:E74"/>
    <mergeCell ref="D75:E75"/>
    <mergeCell ref="D88:E88"/>
    <mergeCell ref="L18:M18"/>
    <mergeCell ref="D52:E52"/>
    <mergeCell ref="D39:E39"/>
    <mergeCell ref="D40:E40"/>
    <mergeCell ref="D77:E77"/>
    <mergeCell ref="D78:E78"/>
    <mergeCell ref="D70:E70"/>
    <mergeCell ref="D82:E82"/>
    <mergeCell ref="D86:E86"/>
    <mergeCell ref="D55:E55"/>
    <mergeCell ref="D56:E56"/>
    <mergeCell ref="D57:E57"/>
    <mergeCell ref="D68:E68"/>
    <mergeCell ref="D61:E61"/>
    <mergeCell ref="D62:E62"/>
    <mergeCell ref="D63:E63"/>
    <mergeCell ref="D83:E83"/>
    <mergeCell ref="D84:E84"/>
    <mergeCell ref="D85:E85"/>
    <mergeCell ref="H38:H39"/>
    <mergeCell ref="H41:H89"/>
    <mergeCell ref="D58:E58"/>
    <mergeCell ref="B65:E65"/>
    <mergeCell ref="B69:E69"/>
    <mergeCell ref="B76:E76"/>
    <mergeCell ref="B79:E79"/>
    <mergeCell ref="B87:E87"/>
    <mergeCell ref="B8:E8"/>
    <mergeCell ref="D14:E14"/>
    <mergeCell ref="D16:E16"/>
    <mergeCell ref="D33:E33"/>
    <mergeCell ref="D34:E34"/>
    <mergeCell ref="D35:E35"/>
    <mergeCell ref="D80:E80"/>
    <mergeCell ref="D81:E81"/>
    <mergeCell ref="D89:E89"/>
    <mergeCell ref="D46:E46"/>
    <mergeCell ref="D47:E47"/>
    <mergeCell ref="D66:E66"/>
    <mergeCell ref="D67:E67"/>
    <mergeCell ref="D53:E53"/>
    <mergeCell ref="D48:E48"/>
    <mergeCell ref="D49:E49"/>
  </mergeCells>
  <phoneticPr fontId="0" type="noConversion"/>
  <dataValidations count="7">
    <dataValidation type="list" allowBlank="1" showInputMessage="1" showErrorMessage="1" sqref="C9:C17">
      <formula1>Tipos_de_mesas</formula1>
    </dataValidation>
    <dataValidation allowBlank="1" showInputMessage="1" showErrorMessage="1" sqref="B65"/>
    <dataValidation type="list" allowBlank="1" showInputMessage="1" showErrorMessage="1" sqref="C51:C57">
      <formula1>INDIRECT($C$50)</formula1>
    </dataValidation>
    <dataValidation type="list" allowBlank="1" showInputMessage="1" showErrorMessage="1" sqref="C88:C90">
      <formula1>Electrodomésticos_y_estufa</formula1>
    </dataValidation>
    <dataValidation type="list" allowBlank="1" showInputMessage="1" showErrorMessage="1" sqref="C59:C64">
      <formula1>INDIRECT($C$58)</formula1>
    </dataValidation>
    <dataValidation type="list" errorStyle="information" allowBlank="1" showInputMessage="1" showErrorMessage="1" errorTitle="No digitar" error="No se requiere digitar. Solo selecciona el producto de la lista desplegable" sqref="C39:C44">
      <formula1>INDIRECT($C$38)</formula1>
    </dataValidation>
    <dataValidation type="list" allowBlank="1" showInputMessage="1" showErrorMessage="1" sqref="C46:C49">
      <formula1>INDIRECT($B$45)</formula1>
    </dataValidation>
  </dataValidations>
  <pageMargins left="0.47244094488188981" right="0.39370078740157483" top="0.31496062992125984" bottom="0.23622047244094491" header="0" footer="0"/>
  <pageSetup paperSize="9" scale="55" orientation="portrait" horizontalDpi="300" verticalDpi="300" r:id="rId1"/>
  <headerFooter alignWithMargins="0"/>
  <rowBreaks count="2" manualBreakCount="2">
    <brk id="94" max="16383" man="1"/>
    <brk id="143" max="16383" man="1"/>
  </rowBreaks>
  <colBreaks count="1" manualBreakCount="1">
    <brk id="8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Cubertería!$H$2:$N$2</xm:f>
          </x14:formula1>
          <xm:sqref>C50</xm:sqref>
        </x14:dataValidation>
        <x14:dataValidation type="list" allowBlank="1" showInputMessage="1" showErrorMessage="1">
          <x14:formula1>
            <xm:f>Vajilla!$P$1</xm:f>
          </x14:formula1>
          <xm:sqref>B45</xm:sqref>
        </x14:dataValidation>
        <x14:dataValidation type="list" allowBlank="1" showInputMessage="1" showErrorMessage="1">
          <x14:formula1>
            <xm:f>'Maquinaria utensilios de apoyo'!$E$2:$E$11</xm:f>
          </x14:formula1>
          <xm:sqref>C25:C27 C77:C78</xm:sqref>
        </x14:dataValidation>
        <x14:dataValidation type="list" allowBlank="1" showInputMessage="1" showErrorMessage="1">
          <x14:formula1>
            <xm:f>Mantelería!$B$2:$B$47</xm:f>
          </x14:formula1>
          <xm:sqref>C29:C37</xm:sqref>
        </x14:dataValidation>
        <x14:dataValidation type="list" allowBlank="1" showInputMessage="1" showErrorMessage="1">
          <x14:formula1>
            <xm:f>Cristalería!$H$2:$R$2</xm:f>
          </x14:formula1>
          <xm:sqref>C58</xm:sqref>
        </x14:dataValidation>
        <x14:dataValidation type="list" errorStyle="warning" allowBlank="1" showInputMessage="1" showErrorMessage="1" errorTitle="No se puede. ">
          <x14:formula1>
            <xm:f>Vajilla!$H$1:$P$1</xm:f>
          </x14:formula1>
          <xm:sqref>C38</xm:sqref>
        </x14:dataValidation>
        <x14:dataValidation type="list" allowBlank="1" showInputMessage="1" showErrorMessage="1">
          <x14:formula1>
            <xm:f>Mobiliario!$B$2:$B$23</xm:f>
          </x14:formula1>
          <xm:sqref>C19:C23</xm:sqref>
        </x14:dataValidation>
        <x14:dataValidation type="list" allowBlank="1" showInputMessage="1" showErrorMessage="1">
          <x14:formula1>
            <xm:f>Cristalería!$C$70:$C$88</xm:f>
          </x14:formula1>
          <xm:sqref>C70:C75</xm:sqref>
        </x14:dataValidation>
        <x14:dataValidation type="list" allowBlank="1" showInputMessage="1" showErrorMessage="1">
          <x14:formula1>
            <xm:f>Cristalería!$C$57:$C$67</xm:f>
          </x14:formula1>
          <xm:sqref>C66:C68</xm:sqref>
        </x14:dataValidation>
        <x14:dataValidation type="list" allowBlank="1" showInputMessage="1" showErrorMessage="1">
          <x14:formula1>
            <xm:f>'Maquinaria utensilios de apoyo'!$I$1:$I$27</xm:f>
          </x14:formula1>
          <xm:sqref>C80:C86</xm:sqref>
        </x14:dataValidation>
        <x14:dataValidation type="list" allowBlank="1" showInputMessage="1" showErrorMessage="1">
          <x14:formula1>
            <xm:f>'Maquinaria utensilios de apoyo'!E1</xm:f>
          </x14:formula1>
          <xm:sqref>B76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55"/>
  <sheetViews>
    <sheetView zoomScale="70" zoomScaleNormal="70" workbookViewId="0">
      <pane xSplit="1" topLeftCell="B1" activePane="topRight" state="frozen"/>
      <selection pane="topRight" activeCell="H19" sqref="H19"/>
    </sheetView>
  </sheetViews>
  <sheetFormatPr baseColWidth="10" defaultColWidth="11.42578125" defaultRowHeight="12.75" x14ac:dyDescent="0.2"/>
  <cols>
    <col min="2" max="2" width="44.5703125" bestFit="1" customWidth="1"/>
    <col min="3" max="3" width="6.85546875" style="272" bestFit="1" customWidth="1"/>
    <col min="4" max="4" width="9.5703125" bestFit="1" customWidth="1"/>
    <col min="6" max="6" width="26.28515625" customWidth="1"/>
    <col min="7" max="7" width="11.42578125" style="208"/>
  </cols>
  <sheetData>
    <row r="1" spans="2:7" ht="15" x14ac:dyDescent="0.2">
      <c r="B1" s="214" t="s">
        <v>37</v>
      </c>
      <c r="C1" s="262" t="s">
        <v>10</v>
      </c>
      <c r="D1" s="215" t="s">
        <v>38</v>
      </c>
      <c r="G1"/>
    </row>
    <row r="2" spans="2:7" ht="15" x14ac:dyDescent="0.2">
      <c r="B2" s="224" t="s">
        <v>14</v>
      </c>
      <c r="C2" s="263">
        <v>0</v>
      </c>
      <c r="D2" s="225" t="s">
        <v>14</v>
      </c>
      <c r="E2" s="113"/>
      <c r="G2"/>
    </row>
    <row r="3" spans="2:7" ht="15" x14ac:dyDescent="0.2">
      <c r="B3" s="216" t="s">
        <v>39</v>
      </c>
      <c r="C3" s="264">
        <v>0.9</v>
      </c>
      <c r="D3" s="217" t="s">
        <v>40</v>
      </c>
      <c r="G3"/>
    </row>
    <row r="4" spans="2:7" ht="15" x14ac:dyDescent="0.2">
      <c r="B4" s="1" t="s">
        <v>41</v>
      </c>
      <c r="C4" s="265">
        <v>0.9</v>
      </c>
      <c r="D4" s="162" t="s">
        <v>42</v>
      </c>
    </row>
    <row r="5" spans="2:7" ht="15" x14ac:dyDescent="0.2">
      <c r="B5" s="1" t="s">
        <v>43</v>
      </c>
      <c r="C5" s="265">
        <v>1.5</v>
      </c>
      <c r="D5" s="162" t="s">
        <v>44</v>
      </c>
    </row>
    <row r="6" spans="2:7" ht="15" x14ac:dyDescent="0.2">
      <c r="B6" s="1" t="s">
        <v>45</v>
      </c>
      <c r="C6" s="265">
        <v>5.5</v>
      </c>
      <c r="D6" s="162" t="s">
        <v>46</v>
      </c>
    </row>
    <row r="7" spans="2:7" ht="15" x14ac:dyDescent="0.2">
      <c r="B7" s="1" t="s">
        <v>47</v>
      </c>
      <c r="C7" s="265">
        <v>5.5</v>
      </c>
      <c r="D7" s="162" t="s">
        <v>48</v>
      </c>
    </row>
    <row r="8" spans="2:7" ht="15" x14ac:dyDescent="0.2">
      <c r="B8" s="1" t="s">
        <v>49</v>
      </c>
      <c r="C8" s="265">
        <v>4.5</v>
      </c>
      <c r="D8" s="162" t="s">
        <v>50</v>
      </c>
    </row>
    <row r="9" spans="2:7" ht="15" x14ac:dyDescent="0.2">
      <c r="B9" s="1" t="s">
        <v>51</v>
      </c>
      <c r="C9" s="265">
        <v>5.5</v>
      </c>
      <c r="D9" s="162" t="s">
        <v>52</v>
      </c>
    </row>
    <row r="10" spans="2:7" ht="15" x14ac:dyDescent="0.2">
      <c r="B10" s="1" t="s">
        <v>53</v>
      </c>
      <c r="C10" s="265">
        <v>5.5</v>
      </c>
      <c r="D10" s="162" t="s">
        <v>54</v>
      </c>
    </row>
    <row r="11" spans="2:7" ht="15" x14ac:dyDescent="0.2">
      <c r="B11" s="1" t="s">
        <v>55</v>
      </c>
      <c r="C11" s="265">
        <v>5.5</v>
      </c>
      <c r="D11" s="162" t="s">
        <v>56</v>
      </c>
    </row>
    <row r="12" spans="2:7" ht="15" x14ac:dyDescent="0.2">
      <c r="B12" s="1" t="s">
        <v>57</v>
      </c>
      <c r="C12" s="265">
        <v>5.5</v>
      </c>
      <c r="D12" s="162" t="s">
        <v>58</v>
      </c>
    </row>
    <row r="13" spans="2:7" ht="15" x14ac:dyDescent="0.2">
      <c r="B13" s="1" t="s">
        <v>59</v>
      </c>
      <c r="C13" s="265">
        <v>3.5</v>
      </c>
      <c r="D13" s="162" t="s">
        <v>60</v>
      </c>
    </row>
    <row r="14" spans="2:7" ht="15" x14ac:dyDescent="0.2">
      <c r="B14" s="288" t="s">
        <v>61</v>
      </c>
      <c r="C14" s="265">
        <v>3.5</v>
      </c>
      <c r="D14" s="162" t="s">
        <v>62</v>
      </c>
    </row>
    <row r="15" spans="2:7" ht="15" x14ac:dyDescent="0.2">
      <c r="B15" s="288" t="s">
        <v>63</v>
      </c>
      <c r="C15" s="265">
        <v>3.5</v>
      </c>
      <c r="D15" s="162" t="s">
        <v>64</v>
      </c>
    </row>
    <row r="16" spans="2:7" ht="15" x14ac:dyDescent="0.2">
      <c r="B16" s="288" t="s">
        <v>65</v>
      </c>
      <c r="C16" s="265">
        <v>4</v>
      </c>
      <c r="D16" s="162" t="s">
        <v>66</v>
      </c>
    </row>
    <row r="17" spans="1:5" ht="15" x14ac:dyDescent="0.2">
      <c r="B17" s="1" t="s">
        <v>67</v>
      </c>
      <c r="C17" s="265">
        <v>20</v>
      </c>
      <c r="D17" s="162" t="s">
        <v>68</v>
      </c>
      <c r="E17" s="3"/>
    </row>
    <row r="18" spans="1:5" ht="15.75" thickBot="1" x14ac:dyDescent="0.25">
      <c r="B18" s="2" t="s">
        <v>69</v>
      </c>
      <c r="C18" s="261">
        <v>5.5</v>
      </c>
      <c r="D18" s="162" t="s">
        <v>54</v>
      </c>
      <c r="E18" s="3"/>
    </row>
    <row r="19" spans="1:5" ht="15" x14ac:dyDescent="0.2">
      <c r="B19" s="2" t="s">
        <v>70</v>
      </c>
      <c r="C19" s="261">
        <v>4.5</v>
      </c>
      <c r="D19" s="163" t="s">
        <v>71</v>
      </c>
    </row>
    <row r="20" spans="1:5" ht="15" x14ac:dyDescent="0.2">
      <c r="B20" s="206" t="s">
        <v>49</v>
      </c>
      <c r="C20" s="356">
        <v>4.5</v>
      </c>
      <c r="D20" s="207" t="s">
        <v>50</v>
      </c>
    </row>
    <row r="21" spans="1:5" ht="15" x14ac:dyDescent="0.2">
      <c r="B21" s="206" t="s">
        <v>72</v>
      </c>
      <c r="C21" s="356">
        <v>2.5</v>
      </c>
      <c r="D21" s="207" t="s">
        <v>73</v>
      </c>
    </row>
    <row r="22" spans="1:5" ht="15" x14ac:dyDescent="0.2">
      <c r="B22" s="206" t="s">
        <v>51</v>
      </c>
      <c r="C22" s="356">
        <v>5.5</v>
      </c>
      <c r="D22" s="207" t="s">
        <v>52</v>
      </c>
    </row>
    <row r="23" spans="1:5" ht="15" x14ac:dyDescent="0.2">
      <c r="B23" s="206" t="s">
        <v>74</v>
      </c>
      <c r="C23" s="356">
        <v>600</v>
      </c>
      <c r="D23" s="207" t="s">
        <v>75</v>
      </c>
    </row>
    <row r="24" spans="1:5" ht="15" x14ac:dyDescent="0.2">
      <c r="B24" s="358"/>
      <c r="C24" s="359"/>
      <c r="D24" s="360"/>
    </row>
    <row r="25" spans="1:5" ht="15.75" thickBot="1" x14ac:dyDescent="0.25">
      <c r="B25" s="164"/>
      <c r="C25" s="266"/>
      <c r="D25" s="165"/>
    </row>
    <row r="26" spans="1:5" ht="15.75" thickBot="1" x14ac:dyDescent="0.25">
      <c r="B26" s="222" t="s">
        <v>76</v>
      </c>
      <c r="C26" s="267" t="s">
        <v>10</v>
      </c>
      <c r="D26" s="166" t="s">
        <v>38</v>
      </c>
    </row>
    <row r="27" spans="1:5" ht="15.75" thickBot="1" x14ac:dyDescent="0.25">
      <c r="B27" s="223" t="s">
        <v>14</v>
      </c>
      <c r="C27" s="268">
        <v>0</v>
      </c>
      <c r="D27" s="226" t="s">
        <v>14</v>
      </c>
    </row>
    <row r="28" spans="1:5" ht="15" customHeight="1" x14ac:dyDescent="0.2">
      <c r="A28" s="521" t="s">
        <v>77</v>
      </c>
      <c r="B28" s="167" t="s">
        <v>78</v>
      </c>
      <c r="C28" s="269">
        <v>6</v>
      </c>
      <c r="D28" s="168" t="s">
        <v>79</v>
      </c>
    </row>
    <row r="29" spans="1:5" ht="15" customHeight="1" x14ac:dyDescent="0.2">
      <c r="A29" s="522"/>
      <c r="B29" s="336" t="s">
        <v>80</v>
      </c>
      <c r="C29" s="337">
        <v>38</v>
      </c>
      <c r="D29" s="338" t="s">
        <v>81</v>
      </c>
    </row>
    <row r="30" spans="1:5" ht="15" x14ac:dyDescent="0.2">
      <c r="A30" s="522"/>
      <c r="B30" s="169" t="s">
        <v>82</v>
      </c>
      <c r="C30" s="270">
        <v>5</v>
      </c>
      <c r="D30" s="170" t="s">
        <v>83</v>
      </c>
    </row>
    <row r="31" spans="1:5" ht="15" x14ac:dyDescent="0.2">
      <c r="A31" s="523"/>
      <c r="B31" s="169" t="s">
        <v>84</v>
      </c>
      <c r="C31" s="270">
        <v>9</v>
      </c>
      <c r="D31" s="170" t="s">
        <v>85</v>
      </c>
    </row>
    <row r="32" spans="1:5" ht="15" customHeight="1" x14ac:dyDescent="0.2">
      <c r="A32" s="521" t="s">
        <v>86</v>
      </c>
      <c r="B32" s="169" t="s">
        <v>87</v>
      </c>
      <c r="C32" s="270">
        <v>6.5</v>
      </c>
      <c r="D32" s="170" t="s">
        <v>88</v>
      </c>
    </row>
    <row r="33" spans="1:4" ht="15" x14ac:dyDescent="0.2">
      <c r="A33" s="522"/>
      <c r="B33" s="169" t="s">
        <v>89</v>
      </c>
      <c r="C33" s="270">
        <v>6.5</v>
      </c>
      <c r="D33" s="170" t="s">
        <v>90</v>
      </c>
    </row>
    <row r="34" spans="1:4" ht="15" x14ac:dyDescent="0.2">
      <c r="A34" s="523"/>
      <c r="B34" s="169" t="s">
        <v>91</v>
      </c>
      <c r="C34" s="270">
        <v>5</v>
      </c>
      <c r="D34" s="170" t="s">
        <v>92</v>
      </c>
    </row>
    <row r="35" spans="1:4" ht="15" x14ac:dyDescent="0.2">
      <c r="A35" s="302"/>
      <c r="B35" s="169" t="s">
        <v>93</v>
      </c>
      <c r="C35" s="270">
        <v>7</v>
      </c>
      <c r="D35" s="170" t="s">
        <v>94</v>
      </c>
    </row>
    <row r="36" spans="1:4" ht="15" x14ac:dyDescent="0.2">
      <c r="B36" s="169" t="s">
        <v>95</v>
      </c>
      <c r="C36" s="270">
        <v>3.6</v>
      </c>
      <c r="D36" s="170" t="s">
        <v>96</v>
      </c>
    </row>
    <row r="37" spans="1:4" ht="15" x14ac:dyDescent="0.2">
      <c r="B37" s="169" t="s">
        <v>97</v>
      </c>
      <c r="C37" s="270">
        <v>3.6</v>
      </c>
      <c r="D37" s="170" t="s">
        <v>98</v>
      </c>
    </row>
    <row r="38" spans="1:4" ht="15" x14ac:dyDescent="0.2">
      <c r="B38" s="169" t="s">
        <v>99</v>
      </c>
      <c r="C38" s="270">
        <v>3.6</v>
      </c>
      <c r="D38" s="170" t="s">
        <v>100</v>
      </c>
    </row>
    <row r="39" spans="1:4" ht="15" x14ac:dyDescent="0.2">
      <c r="B39" s="169" t="s">
        <v>101</v>
      </c>
      <c r="C39" s="270">
        <v>3.6</v>
      </c>
      <c r="D39" s="170" t="s">
        <v>102</v>
      </c>
    </row>
    <row r="40" spans="1:4" ht="15" x14ac:dyDescent="0.2">
      <c r="B40" s="169" t="s">
        <v>103</v>
      </c>
      <c r="C40" s="270">
        <v>3.6</v>
      </c>
      <c r="D40" s="170" t="s">
        <v>104</v>
      </c>
    </row>
    <row r="41" spans="1:4" ht="15" x14ac:dyDescent="0.2">
      <c r="B41" s="169" t="s">
        <v>105</v>
      </c>
      <c r="C41" s="270">
        <v>9</v>
      </c>
      <c r="D41" s="170" t="s">
        <v>106</v>
      </c>
    </row>
    <row r="42" spans="1:4" ht="15" x14ac:dyDescent="0.2">
      <c r="B42" s="169" t="s">
        <v>107</v>
      </c>
      <c r="C42" s="270">
        <v>3</v>
      </c>
      <c r="D42" s="170" t="s">
        <v>108</v>
      </c>
    </row>
    <row r="43" spans="1:4" ht="15" x14ac:dyDescent="0.2">
      <c r="B43" s="169" t="s">
        <v>109</v>
      </c>
      <c r="C43" s="270">
        <v>2</v>
      </c>
      <c r="D43" s="170" t="s">
        <v>110</v>
      </c>
    </row>
    <row r="44" spans="1:4" ht="15" x14ac:dyDescent="0.2">
      <c r="B44" s="169" t="s">
        <v>111</v>
      </c>
      <c r="C44" s="270">
        <v>8</v>
      </c>
      <c r="D44" s="170" t="s">
        <v>112</v>
      </c>
    </row>
    <row r="45" spans="1:4" ht="15" x14ac:dyDescent="0.2">
      <c r="B45" s="169" t="s">
        <v>113</v>
      </c>
      <c r="C45" s="270">
        <v>4.5</v>
      </c>
      <c r="D45" s="170" t="s">
        <v>114</v>
      </c>
    </row>
    <row r="46" spans="1:4" ht="15" x14ac:dyDescent="0.2">
      <c r="B46" s="169" t="s">
        <v>898</v>
      </c>
      <c r="C46" s="270">
        <v>8</v>
      </c>
      <c r="D46" s="170" t="s">
        <v>116</v>
      </c>
    </row>
    <row r="47" spans="1:4" ht="15" x14ac:dyDescent="0.2">
      <c r="B47" s="169" t="s">
        <v>117</v>
      </c>
      <c r="C47" s="270">
        <v>15</v>
      </c>
      <c r="D47" s="357" t="s">
        <v>118</v>
      </c>
    </row>
    <row r="48" spans="1:4" ht="15" x14ac:dyDescent="0.2">
      <c r="B48" s="289" t="s">
        <v>119</v>
      </c>
      <c r="C48" s="290">
        <v>38</v>
      </c>
      <c r="D48" s="357" t="s">
        <v>120</v>
      </c>
    </row>
    <row r="49" spans="1:4" ht="15" x14ac:dyDescent="0.2">
      <c r="B49" s="291" t="s">
        <v>121</v>
      </c>
      <c r="C49" s="292">
        <v>38</v>
      </c>
      <c r="D49" s="357" t="s">
        <v>122</v>
      </c>
    </row>
    <row r="50" spans="1:4" ht="15" x14ac:dyDescent="0.2">
      <c r="B50" s="289" t="s">
        <v>123</v>
      </c>
      <c r="C50" s="290">
        <v>38</v>
      </c>
      <c r="D50" s="357" t="s">
        <v>124</v>
      </c>
    </row>
    <row r="51" spans="1:4" ht="15" x14ac:dyDescent="0.2">
      <c r="B51" s="291" t="s">
        <v>125</v>
      </c>
      <c r="C51" s="292">
        <v>38</v>
      </c>
      <c r="D51" s="172" t="s">
        <v>126</v>
      </c>
    </row>
    <row r="52" spans="1:4" ht="15" x14ac:dyDescent="0.2">
      <c r="A52" s="524" t="s">
        <v>86</v>
      </c>
      <c r="B52" s="384" t="s">
        <v>127</v>
      </c>
      <c r="C52" s="362">
        <v>38</v>
      </c>
      <c r="D52" s="172" t="s">
        <v>128</v>
      </c>
    </row>
    <row r="53" spans="1:4" ht="15" x14ac:dyDescent="0.2">
      <c r="A53" s="525"/>
      <c r="B53" s="385" t="s">
        <v>129</v>
      </c>
      <c r="C53" s="361">
        <v>38</v>
      </c>
      <c r="D53" s="172" t="s">
        <v>81</v>
      </c>
    </row>
    <row r="54" spans="1:4" ht="15" x14ac:dyDescent="0.2">
      <c r="B54" s="171" t="s">
        <v>130</v>
      </c>
      <c r="C54" s="271">
        <v>15</v>
      </c>
      <c r="D54" s="172" t="s">
        <v>126</v>
      </c>
    </row>
    <row r="55" spans="1:4" ht="15.75" thickBot="1" x14ac:dyDescent="0.25">
      <c r="B55" s="171" t="s">
        <v>131</v>
      </c>
      <c r="C55" s="271">
        <v>15</v>
      </c>
      <c r="D55" s="172" t="s">
        <v>132</v>
      </c>
    </row>
  </sheetData>
  <sheetProtection algorithmName="SHA-512" hashValue="J4w/ZIqnVeDECSXohN4er4i+Qc3MHxy5nGUkQldFSc+hApo12z0yg6fr705TvuiOD8RTTUsMTZAhJGQA/8OCaQ==" saltValue="tGqJykzO33gHEx5oV2yzpQ==" spinCount="100000" sheet="1" objects="1" scenarios="1"/>
  <mergeCells count="3">
    <mergeCell ref="A28:A31"/>
    <mergeCell ref="A32:A34"/>
    <mergeCell ref="A52:A5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71"/>
  <sheetViews>
    <sheetView workbookViewId="0">
      <selection activeCell="B1" sqref="A1:XFD1048576"/>
    </sheetView>
  </sheetViews>
  <sheetFormatPr baseColWidth="10" defaultColWidth="11.42578125" defaultRowHeight="12.75" x14ac:dyDescent="0.2"/>
  <cols>
    <col min="1" max="1" width="31" style="173" bestFit="1" customWidth="1"/>
    <col min="2" max="2" width="6.5703125" style="173" bestFit="1" customWidth="1"/>
    <col min="3" max="3" width="7.140625" style="174" bestFit="1" customWidth="1"/>
    <col min="5" max="5" width="29.140625" bestFit="1" customWidth="1"/>
    <col min="6" max="6" width="7.140625" bestFit="1" customWidth="1"/>
    <col min="7" max="7" width="7.140625" style="174" bestFit="1" customWidth="1"/>
    <col min="9" max="9" width="23.7109375" bestFit="1" customWidth="1"/>
    <col min="10" max="10" width="5.5703125" bestFit="1" customWidth="1"/>
    <col min="11" max="11" width="7.5703125" bestFit="1" customWidth="1"/>
  </cols>
  <sheetData>
    <row r="1" spans="1:11" ht="15" x14ac:dyDescent="0.2">
      <c r="A1" s="183" t="s">
        <v>30</v>
      </c>
      <c r="B1" s="184" t="s">
        <v>10</v>
      </c>
      <c r="C1" s="184" t="s">
        <v>38</v>
      </c>
      <c r="E1" s="256" t="s">
        <v>28</v>
      </c>
      <c r="F1" s="257" t="s">
        <v>10</v>
      </c>
      <c r="G1" s="258" t="s">
        <v>38</v>
      </c>
      <c r="I1" s="193" t="s">
        <v>29</v>
      </c>
      <c r="J1" s="194" t="s">
        <v>10</v>
      </c>
      <c r="K1" s="195" t="s">
        <v>38</v>
      </c>
    </row>
    <row r="2" spans="1:11" ht="15" x14ac:dyDescent="0.2">
      <c r="A2" s="227" t="s">
        <v>14</v>
      </c>
      <c r="B2" s="228" t="s">
        <v>133</v>
      </c>
      <c r="C2" s="229" t="s">
        <v>14</v>
      </c>
      <c r="E2" s="193" t="s">
        <v>14</v>
      </c>
      <c r="F2" s="194" t="s">
        <v>133</v>
      </c>
      <c r="G2" s="195" t="s">
        <v>14</v>
      </c>
      <c r="I2" s="193" t="s">
        <v>14</v>
      </c>
      <c r="J2" s="194" t="s">
        <v>133</v>
      </c>
      <c r="K2" s="195" t="s">
        <v>14</v>
      </c>
    </row>
    <row r="3" spans="1:11" ht="15" x14ac:dyDescent="0.25">
      <c r="A3" s="175" t="s">
        <v>134</v>
      </c>
      <c r="B3" s="176" t="s">
        <v>135</v>
      </c>
      <c r="C3" s="177" t="s">
        <v>136</v>
      </c>
      <c r="E3" s="185" t="s">
        <v>137</v>
      </c>
      <c r="F3" s="186" t="s">
        <v>138</v>
      </c>
      <c r="G3" s="177" t="s">
        <v>139</v>
      </c>
      <c r="I3" s="185" t="s">
        <v>140</v>
      </c>
      <c r="J3" s="186" t="s">
        <v>141</v>
      </c>
      <c r="K3" s="179" t="s">
        <v>142</v>
      </c>
    </row>
    <row r="4" spans="1:11" ht="15" x14ac:dyDescent="0.25">
      <c r="A4" s="175" t="s">
        <v>143</v>
      </c>
      <c r="B4" s="176" t="s">
        <v>144</v>
      </c>
      <c r="C4" s="177" t="s">
        <v>145</v>
      </c>
      <c r="E4" s="185" t="s">
        <v>146</v>
      </c>
      <c r="F4" s="186" t="s">
        <v>147</v>
      </c>
      <c r="G4" s="179" t="s">
        <v>148</v>
      </c>
      <c r="I4" s="185" t="s">
        <v>149</v>
      </c>
      <c r="J4" s="186" t="s">
        <v>150</v>
      </c>
      <c r="K4" s="177" t="s">
        <v>151</v>
      </c>
    </row>
    <row r="5" spans="1:11" ht="15" x14ac:dyDescent="0.25">
      <c r="A5" s="175"/>
      <c r="B5" s="176"/>
      <c r="C5" s="177"/>
      <c r="E5" s="185" t="s">
        <v>152</v>
      </c>
      <c r="F5" s="186" t="s">
        <v>153</v>
      </c>
      <c r="G5" s="177" t="s">
        <v>154</v>
      </c>
      <c r="I5" s="185" t="s">
        <v>155</v>
      </c>
      <c r="J5" s="186" t="s">
        <v>141</v>
      </c>
      <c r="K5" s="177" t="s">
        <v>156</v>
      </c>
    </row>
    <row r="6" spans="1:11" ht="15" x14ac:dyDescent="0.25">
      <c r="A6" s="175" t="s">
        <v>157</v>
      </c>
      <c r="B6" s="176" t="s">
        <v>158</v>
      </c>
      <c r="C6" s="177" t="s">
        <v>159</v>
      </c>
      <c r="E6" s="185" t="s">
        <v>160</v>
      </c>
      <c r="F6" s="186">
        <v>38</v>
      </c>
      <c r="G6" s="177" t="s">
        <v>161</v>
      </c>
      <c r="I6" s="185" t="s">
        <v>162</v>
      </c>
      <c r="J6" s="186" t="s">
        <v>163</v>
      </c>
      <c r="K6" s="177" t="s">
        <v>164</v>
      </c>
    </row>
    <row r="7" spans="1:11" ht="15" x14ac:dyDescent="0.25">
      <c r="A7" s="175" t="s">
        <v>165</v>
      </c>
      <c r="B7" s="176" t="s">
        <v>166</v>
      </c>
      <c r="C7" s="177" t="s">
        <v>167</v>
      </c>
      <c r="E7" s="187"/>
      <c r="F7" s="188"/>
      <c r="G7" s="177"/>
      <c r="I7" s="185" t="s">
        <v>168</v>
      </c>
      <c r="J7" s="186" t="s">
        <v>163</v>
      </c>
      <c r="K7" s="177" t="s">
        <v>169</v>
      </c>
    </row>
    <row r="8" spans="1:11" ht="15" x14ac:dyDescent="0.25">
      <c r="A8" s="175" t="s">
        <v>170</v>
      </c>
      <c r="B8" s="176">
        <v>44.25</v>
      </c>
      <c r="C8" s="177" t="s">
        <v>171</v>
      </c>
      <c r="E8" s="185" t="s">
        <v>172</v>
      </c>
      <c r="F8" s="186" t="s">
        <v>173</v>
      </c>
      <c r="G8" s="179" t="s">
        <v>174</v>
      </c>
      <c r="I8" s="185" t="s">
        <v>175</v>
      </c>
      <c r="J8" s="186" t="s">
        <v>176</v>
      </c>
      <c r="K8" s="179" t="s">
        <v>177</v>
      </c>
    </row>
    <row r="9" spans="1:11" ht="15.75" thickBot="1" x14ac:dyDescent="0.3">
      <c r="A9" s="175" t="s">
        <v>178</v>
      </c>
      <c r="B9" s="176" t="s">
        <v>179</v>
      </c>
      <c r="C9" s="177" t="s">
        <v>148</v>
      </c>
      <c r="E9" s="189" t="s">
        <v>180</v>
      </c>
      <c r="F9" s="190" t="s">
        <v>181</v>
      </c>
      <c r="G9" s="191" t="s">
        <v>182</v>
      </c>
      <c r="I9" s="185" t="s">
        <v>183</v>
      </c>
      <c r="J9" s="186" t="s">
        <v>176</v>
      </c>
      <c r="K9" s="177" t="s">
        <v>184</v>
      </c>
    </row>
    <row r="10" spans="1:11" ht="15" x14ac:dyDescent="0.25">
      <c r="A10" s="175" t="s">
        <v>185</v>
      </c>
      <c r="B10" s="176" t="s">
        <v>150</v>
      </c>
      <c r="C10" s="177" t="s">
        <v>186</v>
      </c>
      <c r="E10" s="187"/>
      <c r="F10" s="187"/>
      <c r="G10" s="259"/>
      <c r="I10" s="185" t="s">
        <v>187</v>
      </c>
      <c r="J10" s="186" t="s">
        <v>188</v>
      </c>
      <c r="K10" s="179" t="s">
        <v>189</v>
      </c>
    </row>
    <row r="11" spans="1:11" ht="15.75" thickBot="1" x14ac:dyDescent="0.3">
      <c r="A11" s="175" t="s">
        <v>190</v>
      </c>
      <c r="B11" s="176" t="s">
        <v>191</v>
      </c>
      <c r="C11" s="177" t="s">
        <v>192</v>
      </c>
      <c r="E11" s="260" t="s">
        <v>193</v>
      </c>
      <c r="F11" s="190">
        <v>5.5</v>
      </c>
      <c r="G11" s="386" t="s">
        <v>194</v>
      </c>
      <c r="I11" s="185" t="s">
        <v>195</v>
      </c>
      <c r="J11" s="186" t="s">
        <v>188</v>
      </c>
      <c r="K11" s="177" t="s">
        <v>196</v>
      </c>
    </row>
    <row r="12" spans="1:11" ht="15" x14ac:dyDescent="0.25">
      <c r="A12" s="175" t="s">
        <v>197</v>
      </c>
      <c r="B12" s="176" t="s">
        <v>198</v>
      </c>
      <c r="C12" s="177" t="s">
        <v>199</v>
      </c>
      <c r="G12"/>
      <c r="I12" s="185" t="s">
        <v>200</v>
      </c>
      <c r="J12" s="186" t="s">
        <v>188</v>
      </c>
      <c r="K12" s="177" t="s">
        <v>201</v>
      </c>
    </row>
    <row r="13" spans="1:11" ht="15" x14ac:dyDescent="0.25">
      <c r="A13" s="175" t="s">
        <v>202</v>
      </c>
      <c r="B13" s="176" t="s">
        <v>203</v>
      </c>
      <c r="C13" s="177" t="s">
        <v>204</v>
      </c>
      <c r="G13"/>
      <c r="I13" s="185" t="s">
        <v>205</v>
      </c>
      <c r="J13" s="188">
        <v>4</v>
      </c>
      <c r="K13" s="177" t="s">
        <v>206</v>
      </c>
    </row>
    <row r="14" spans="1:11" ht="15" x14ac:dyDescent="0.25">
      <c r="A14" s="185" t="s">
        <v>207</v>
      </c>
      <c r="B14" s="186">
        <v>38</v>
      </c>
      <c r="C14" s="177" t="s">
        <v>161</v>
      </c>
      <c r="G14"/>
      <c r="I14" s="185" t="s">
        <v>208</v>
      </c>
      <c r="J14" s="188">
        <v>4.5</v>
      </c>
      <c r="K14" s="177" t="s">
        <v>209</v>
      </c>
    </row>
    <row r="15" spans="1:11" ht="15" x14ac:dyDescent="0.25">
      <c r="A15" s="175" t="s">
        <v>210</v>
      </c>
      <c r="B15" s="176" t="s">
        <v>211</v>
      </c>
      <c r="C15" s="179" t="s">
        <v>212</v>
      </c>
      <c r="G15"/>
      <c r="I15" s="185" t="s">
        <v>213</v>
      </c>
      <c r="J15" s="188">
        <v>4.5</v>
      </c>
      <c r="K15" s="177" t="s">
        <v>214</v>
      </c>
    </row>
    <row r="16" spans="1:11" ht="15" x14ac:dyDescent="0.25">
      <c r="A16" s="175" t="s">
        <v>215</v>
      </c>
      <c r="B16" s="176" t="s">
        <v>216</v>
      </c>
      <c r="C16" s="179" t="s">
        <v>217</v>
      </c>
      <c r="G16"/>
      <c r="I16" s="185" t="s">
        <v>218</v>
      </c>
      <c r="J16" s="188">
        <v>1.5</v>
      </c>
      <c r="K16" s="177" t="s">
        <v>219</v>
      </c>
    </row>
    <row r="17" spans="1:11" ht="15" x14ac:dyDescent="0.25">
      <c r="A17" s="175" t="s">
        <v>220</v>
      </c>
      <c r="B17" s="176" t="s">
        <v>221</v>
      </c>
      <c r="C17" s="179" t="s">
        <v>222</v>
      </c>
      <c r="G17"/>
      <c r="I17" s="185" t="s">
        <v>223</v>
      </c>
      <c r="J17" s="188">
        <v>2.5</v>
      </c>
      <c r="K17" s="177" t="s">
        <v>224</v>
      </c>
    </row>
    <row r="18" spans="1:11" ht="15" x14ac:dyDescent="0.25">
      <c r="A18" s="175" t="s">
        <v>225</v>
      </c>
      <c r="B18" s="176" t="s">
        <v>226</v>
      </c>
      <c r="C18" s="177" t="s">
        <v>227</v>
      </c>
      <c r="G18"/>
      <c r="I18" s="185" t="s">
        <v>228</v>
      </c>
      <c r="J18" s="188">
        <v>2.5</v>
      </c>
      <c r="K18" s="177" t="s">
        <v>229</v>
      </c>
    </row>
    <row r="19" spans="1:11" ht="15" x14ac:dyDescent="0.25">
      <c r="A19" s="175" t="s">
        <v>230</v>
      </c>
      <c r="B19" s="176" t="s">
        <v>231</v>
      </c>
      <c r="C19" s="177" t="s">
        <v>232</v>
      </c>
      <c r="G19"/>
      <c r="I19" s="185" t="s">
        <v>233</v>
      </c>
      <c r="J19" s="188">
        <v>16</v>
      </c>
      <c r="K19" s="177" t="s">
        <v>234</v>
      </c>
    </row>
    <row r="20" spans="1:11" ht="15" x14ac:dyDescent="0.25">
      <c r="A20" s="175" t="s">
        <v>235</v>
      </c>
      <c r="B20" s="176" t="s">
        <v>236</v>
      </c>
      <c r="C20" s="179" t="s">
        <v>237</v>
      </c>
      <c r="G20"/>
      <c r="I20" s="185" t="s">
        <v>238</v>
      </c>
      <c r="J20" s="188">
        <v>1.5</v>
      </c>
      <c r="K20" s="177" t="s">
        <v>239</v>
      </c>
    </row>
    <row r="21" spans="1:11" ht="15.75" thickBot="1" x14ac:dyDescent="0.3">
      <c r="A21" s="178" t="s">
        <v>240</v>
      </c>
      <c r="B21" s="176" t="s">
        <v>203</v>
      </c>
      <c r="C21" s="177" t="s">
        <v>241</v>
      </c>
      <c r="G21"/>
      <c r="I21" s="185" t="s">
        <v>888</v>
      </c>
      <c r="J21" s="188">
        <v>1.3</v>
      </c>
      <c r="K21" s="191" t="s">
        <v>242</v>
      </c>
    </row>
    <row r="22" spans="1:11" ht="15.75" thickBot="1" x14ac:dyDescent="0.3">
      <c r="A22" s="175" t="s">
        <v>243</v>
      </c>
      <c r="B22" s="176" t="s">
        <v>244</v>
      </c>
      <c r="C22" s="177" t="s">
        <v>245</v>
      </c>
      <c r="G22"/>
      <c r="I22" s="387" t="s">
        <v>889</v>
      </c>
      <c r="J22" s="388">
        <v>1.3</v>
      </c>
      <c r="K22" s="191">
        <v>7045</v>
      </c>
    </row>
    <row r="23" spans="1:11" ht="15.75" thickBot="1" x14ac:dyDescent="0.3">
      <c r="A23" s="175" t="s">
        <v>247</v>
      </c>
      <c r="B23" s="176" t="s">
        <v>248</v>
      </c>
      <c r="C23" s="177" t="s">
        <v>249</v>
      </c>
      <c r="G23"/>
      <c r="I23" s="189" t="s">
        <v>890</v>
      </c>
      <c r="J23" s="192">
        <v>1.3</v>
      </c>
      <c r="K23" s="191" t="s">
        <v>246</v>
      </c>
    </row>
    <row r="24" spans="1:11" ht="15.75" thickBot="1" x14ac:dyDescent="0.3">
      <c r="A24" s="180" t="s">
        <v>31</v>
      </c>
      <c r="B24" s="181" t="s">
        <v>251</v>
      </c>
      <c r="C24" s="182"/>
      <c r="G24"/>
      <c r="I24" s="189" t="s">
        <v>250</v>
      </c>
      <c r="J24" s="192">
        <v>2.5</v>
      </c>
      <c r="K24" s="191" t="s">
        <v>241</v>
      </c>
    </row>
    <row r="25" spans="1:11" ht="15.75" thickBot="1" x14ac:dyDescent="0.3">
      <c r="G25"/>
      <c r="I25" s="189" t="s">
        <v>252</v>
      </c>
      <c r="J25" s="192">
        <v>3.5</v>
      </c>
      <c r="K25" s="191" t="s">
        <v>253</v>
      </c>
    </row>
    <row r="26" spans="1:11" ht="15.75" thickBot="1" x14ac:dyDescent="0.3">
      <c r="G26"/>
      <c r="I26" s="189" t="s">
        <v>254</v>
      </c>
      <c r="J26" s="192">
        <v>2.5</v>
      </c>
      <c r="K26" s="191" t="s">
        <v>255</v>
      </c>
    </row>
    <row r="27" spans="1:11" ht="15.75" thickBot="1" x14ac:dyDescent="0.3">
      <c r="G27"/>
      <c r="I27" s="189" t="s">
        <v>256</v>
      </c>
      <c r="J27" s="192">
        <v>0.25</v>
      </c>
      <c r="K27" s="191" t="s">
        <v>257</v>
      </c>
    </row>
    <row r="28" spans="1:11" x14ac:dyDescent="0.2">
      <c r="G28"/>
    </row>
    <row r="29" spans="1:11" x14ac:dyDescent="0.2">
      <c r="G29"/>
    </row>
    <row r="30" spans="1:11" x14ac:dyDescent="0.2">
      <c r="G30"/>
    </row>
    <row r="31" spans="1:11" x14ac:dyDescent="0.2">
      <c r="G31"/>
    </row>
    <row r="32" spans="1:11" x14ac:dyDescent="0.2">
      <c r="G32"/>
    </row>
    <row r="33" spans="7:7" x14ac:dyDescent="0.2">
      <c r="G33"/>
    </row>
    <row r="34" spans="7:7" x14ac:dyDescent="0.2">
      <c r="G34"/>
    </row>
    <row r="35" spans="7:7" x14ac:dyDescent="0.2">
      <c r="G35"/>
    </row>
    <row r="36" spans="7:7" x14ac:dyDescent="0.2">
      <c r="G36"/>
    </row>
    <row r="71" spans="6:6" x14ac:dyDescent="0.2">
      <c r="F71" t="s">
        <v>258</v>
      </c>
    </row>
  </sheetData>
  <sheetProtection algorithmName="SHA-512" hashValue="DF08oEeFznyJtVKLNd79OdctITgMdFyfKLjOaNZ4zdssP4pUAWT8DYXZhyMJl+9HiIoPCc0DfItG7WMiaZ6gjA==" saltValue="tAg16g6JgUWMRftID068OQ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G47"/>
  <sheetViews>
    <sheetView topLeftCell="A28" zoomScaleNormal="100" workbookViewId="0">
      <selection activeCell="B43" sqref="B43"/>
    </sheetView>
  </sheetViews>
  <sheetFormatPr baseColWidth="10" defaultColWidth="11.42578125" defaultRowHeight="12.75" x14ac:dyDescent="0.2"/>
  <cols>
    <col min="2" max="2" width="51.28515625" bestFit="1" customWidth="1"/>
    <col min="3" max="3" width="5.5703125" style="272" bestFit="1" customWidth="1"/>
    <col min="4" max="4" width="7.7109375" style="208" bestFit="1" customWidth="1"/>
  </cols>
  <sheetData>
    <row r="1" spans="2:4" ht="15.75" thickBot="1" x14ac:dyDescent="0.25">
      <c r="B1" s="5" t="s">
        <v>259</v>
      </c>
      <c r="C1" s="284" t="s">
        <v>10</v>
      </c>
      <c r="D1" s="220" t="s">
        <v>38</v>
      </c>
    </row>
    <row r="2" spans="2:4" ht="15" x14ac:dyDescent="0.2">
      <c r="B2" s="230" t="s">
        <v>14</v>
      </c>
      <c r="C2" s="285">
        <v>0</v>
      </c>
      <c r="D2" s="231" t="s">
        <v>14</v>
      </c>
    </row>
    <row r="3" spans="2:4" ht="15" x14ac:dyDescent="0.25">
      <c r="B3" s="345" t="s">
        <v>260</v>
      </c>
      <c r="C3" s="346">
        <v>9</v>
      </c>
      <c r="D3" s="347" t="s">
        <v>261</v>
      </c>
    </row>
    <row r="4" spans="2:4" ht="15" x14ac:dyDescent="0.25">
      <c r="B4" s="348" t="s">
        <v>262</v>
      </c>
      <c r="C4" s="349">
        <v>15</v>
      </c>
      <c r="D4" s="340" t="s">
        <v>263</v>
      </c>
    </row>
    <row r="5" spans="2:4" ht="15" x14ac:dyDescent="0.25">
      <c r="B5" s="348" t="s">
        <v>264</v>
      </c>
      <c r="C5" s="349">
        <v>15</v>
      </c>
      <c r="D5" s="340" t="s">
        <v>265</v>
      </c>
    </row>
    <row r="6" spans="2:4" ht="15" x14ac:dyDescent="0.25">
      <c r="B6" s="348" t="s">
        <v>266</v>
      </c>
      <c r="C6" s="349">
        <v>12</v>
      </c>
      <c r="D6" s="350" t="s">
        <v>267</v>
      </c>
    </row>
    <row r="7" spans="2:4" ht="15" x14ac:dyDescent="0.25">
      <c r="B7" s="348" t="s">
        <v>268</v>
      </c>
      <c r="C7" s="349">
        <v>12</v>
      </c>
      <c r="D7" s="340" t="s">
        <v>269</v>
      </c>
    </row>
    <row r="8" spans="2:4" ht="15" x14ac:dyDescent="0.25">
      <c r="B8" s="348" t="s">
        <v>270</v>
      </c>
      <c r="C8" s="349">
        <v>12</v>
      </c>
      <c r="D8" s="340" t="s">
        <v>271</v>
      </c>
    </row>
    <row r="9" spans="2:4" ht="15" x14ac:dyDescent="0.25">
      <c r="B9" s="348" t="s">
        <v>272</v>
      </c>
      <c r="C9" s="349">
        <v>4.8</v>
      </c>
      <c r="D9" s="340" t="s">
        <v>273</v>
      </c>
    </row>
    <row r="10" spans="2:4" ht="15" x14ac:dyDescent="0.25">
      <c r="B10" s="348" t="s">
        <v>274</v>
      </c>
      <c r="C10" s="349">
        <v>9</v>
      </c>
      <c r="D10" s="340" t="s">
        <v>275</v>
      </c>
    </row>
    <row r="11" spans="2:4" ht="15" x14ac:dyDescent="0.25">
      <c r="B11" s="348" t="s">
        <v>276</v>
      </c>
      <c r="C11" s="349">
        <v>15</v>
      </c>
      <c r="D11" s="340" t="s">
        <v>263</v>
      </c>
    </row>
    <row r="12" spans="2:4" ht="15" x14ac:dyDescent="0.25">
      <c r="B12" s="348" t="s">
        <v>277</v>
      </c>
      <c r="C12" s="349">
        <v>15</v>
      </c>
      <c r="D12" s="340" t="s">
        <v>265</v>
      </c>
    </row>
    <row r="13" spans="2:4" ht="15" x14ac:dyDescent="0.25">
      <c r="B13" s="348" t="s">
        <v>278</v>
      </c>
      <c r="C13" s="349">
        <v>12</v>
      </c>
      <c r="D13" s="350" t="s">
        <v>267</v>
      </c>
    </row>
    <row r="14" spans="2:4" ht="15" x14ac:dyDescent="0.25">
      <c r="B14" s="348" t="s">
        <v>279</v>
      </c>
      <c r="C14" s="349">
        <v>12</v>
      </c>
      <c r="D14" s="340" t="s">
        <v>269</v>
      </c>
    </row>
    <row r="15" spans="2:4" ht="15" x14ac:dyDescent="0.25">
      <c r="B15" s="348" t="s">
        <v>280</v>
      </c>
      <c r="C15" s="349">
        <v>12</v>
      </c>
      <c r="D15" s="340" t="s">
        <v>271</v>
      </c>
    </row>
    <row r="16" spans="2:4" ht="15" x14ac:dyDescent="0.25">
      <c r="B16" s="348" t="s">
        <v>281</v>
      </c>
      <c r="C16" s="349">
        <v>4.8</v>
      </c>
      <c r="D16" s="340" t="s">
        <v>282</v>
      </c>
    </row>
    <row r="17" spans="2:4" ht="15" x14ac:dyDescent="0.25">
      <c r="B17" s="348" t="s">
        <v>283</v>
      </c>
      <c r="C17" s="351">
        <v>6</v>
      </c>
      <c r="D17" s="340" t="s">
        <v>284</v>
      </c>
    </row>
    <row r="18" spans="2:4" ht="15" x14ac:dyDescent="0.25">
      <c r="B18" s="348" t="s">
        <v>285</v>
      </c>
      <c r="C18" s="349">
        <v>9</v>
      </c>
      <c r="D18" s="340" t="s">
        <v>286</v>
      </c>
    </row>
    <row r="19" spans="2:4" ht="15" x14ac:dyDescent="0.25">
      <c r="B19" s="348" t="s">
        <v>287</v>
      </c>
      <c r="C19" s="349">
        <v>4.8</v>
      </c>
      <c r="D19" s="340" t="s">
        <v>288</v>
      </c>
    </row>
    <row r="20" spans="2:4" ht="15" x14ac:dyDescent="0.25">
      <c r="B20" s="348" t="s">
        <v>289</v>
      </c>
      <c r="C20" s="349">
        <v>12</v>
      </c>
      <c r="D20" s="340" t="s">
        <v>290</v>
      </c>
    </row>
    <row r="21" spans="2:4" ht="15" x14ac:dyDescent="0.25">
      <c r="B21" s="348" t="s">
        <v>291</v>
      </c>
      <c r="C21" s="349">
        <v>5.5</v>
      </c>
      <c r="D21" s="340" t="s">
        <v>292</v>
      </c>
    </row>
    <row r="22" spans="2:4" ht="15" x14ac:dyDescent="0.25">
      <c r="B22" s="348" t="s">
        <v>293</v>
      </c>
      <c r="C22" s="349">
        <v>3.9</v>
      </c>
      <c r="D22" s="340" t="s">
        <v>294</v>
      </c>
    </row>
    <row r="23" spans="2:4" ht="15" x14ac:dyDescent="0.25">
      <c r="B23" s="348" t="s">
        <v>295</v>
      </c>
      <c r="C23" s="349">
        <v>7</v>
      </c>
      <c r="D23" s="340" t="s">
        <v>296</v>
      </c>
    </row>
    <row r="24" spans="2:4" ht="15" x14ac:dyDescent="0.25">
      <c r="B24" s="348" t="s">
        <v>297</v>
      </c>
      <c r="C24" s="349">
        <v>3.9</v>
      </c>
      <c r="D24" s="340" t="s">
        <v>298</v>
      </c>
    </row>
    <row r="25" spans="2:4" ht="15" x14ac:dyDescent="0.25">
      <c r="B25" s="348" t="s">
        <v>299</v>
      </c>
      <c r="C25" s="349">
        <v>2.7</v>
      </c>
      <c r="D25" s="340" t="s">
        <v>300</v>
      </c>
    </row>
    <row r="26" spans="2:4" ht="15" x14ac:dyDescent="0.25">
      <c r="B26" s="348" t="s">
        <v>301</v>
      </c>
      <c r="C26" s="349">
        <v>2.7</v>
      </c>
      <c r="D26" s="340" t="s">
        <v>302</v>
      </c>
    </row>
    <row r="27" spans="2:4" ht="15" x14ac:dyDescent="0.25">
      <c r="B27" s="348" t="s">
        <v>303</v>
      </c>
      <c r="C27" s="349">
        <v>3.1</v>
      </c>
      <c r="D27" s="340" t="s">
        <v>304</v>
      </c>
    </row>
    <row r="28" spans="2:4" ht="15" x14ac:dyDescent="0.25">
      <c r="B28" s="348" t="s">
        <v>305</v>
      </c>
      <c r="C28" s="349">
        <v>2.6</v>
      </c>
      <c r="D28" s="340" t="s">
        <v>306</v>
      </c>
    </row>
    <row r="29" spans="2:4" ht="15" x14ac:dyDescent="0.25">
      <c r="B29" s="348" t="s">
        <v>307</v>
      </c>
      <c r="C29" s="349">
        <v>45</v>
      </c>
      <c r="D29" s="340" t="s">
        <v>308</v>
      </c>
    </row>
    <row r="30" spans="2:4" ht="15" x14ac:dyDescent="0.25">
      <c r="B30" s="348" t="s">
        <v>309</v>
      </c>
      <c r="C30" s="349">
        <v>18</v>
      </c>
      <c r="D30" s="340" t="s">
        <v>310</v>
      </c>
    </row>
    <row r="31" spans="2:4" ht="15" x14ac:dyDescent="0.25">
      <c r="B31" s="348" t="s">
        <v>311</v>
      </c>
      <c r="C31" s="349">
        <v>82</v>
      </c>
      <c r="D31" s="340" t="s">
        <v>312</v>
      </c>
    </row>
    <row r="32" spans="2:4" ht="15" x14ac:dyDescent="0.25">
      <c r="B32" s="348" t="s">
        <v>313</v>
      </c>
      <c r="C32" s="349">
        <v>2.5</v>
      </c>
      <c r="D32" s="340" t="s">
        <v>314</v>
      </c>
    </row>
    <row r="33" spans="2:7" ht="15" x14ac:dyDescent="0.25">
      <c r="B33" s="348" t="s">
        <v>315</v>
      </c>
      <c r="C33" s="349">
        <v>2.9</v>
      </c>
      <c r="D33" s="340" t="s">
        <v>316</v>
      </c>
    </row>
    <row r="34" spans="2:7" ht="15" x14ac:dyDescent="0.25">
      <c r="B34" s="348" t="s">
        <v>317</v>
      </c>
      <c r="C34" s="349">
        <v>0.75</v>
      </c>
      <c r="D34" s="340" t="s">
        <v>318</v>
      </c>
    </row>
    <row r="35" spans="2:7" ht="15" x14ac:dyDescent="0.25">
      <c r="B35" s="348" t="s">
        <v>319</v>
      </c>
      <c r="C35" s="349">
        <v>0.5</v>
      </c>
      <c r="D35" s="340" t="s">
        <v>263</v>
      </c>
    </row>
    <row r="36" spans="2:7" ht="15" x14ac:dyDescent="0.25">
      <c r="B36" s="348" t="s">
        <v>320</v>
      </c>
      <c r="C36" s="349">
        <v>0.75</v>
      </c>
      <c r="D36" s="340" t="s">
        <v>321</v>
      </c>
    </row>
    <row r="37" spans="2:7" ht="15" x14ac:dyDescent="0.25">
      <c r="B37" s="395" t="s">
        <v>896</v>
      </c>
      <c r="C37" s="349">
        <v>0.75</v>
      </c>
      <c r="D37" s="340"/>
    </row>
    <row r="38" spans="2:7" ht="15" x14ac:dyDescent="0.25">
      <c r="B38" s="348" t="s">
        <v>322</v>
      </c>
      <c r="C38" s="349">
        <v>0.5</v>
      </c>
      <c r="D38" s="340" t="s">
        <v>308</v>
      </c>
    </row>
    <row r="39" spans="2:7" ht="15" x14ac:dyDescent="0.25">
      <c r="B39" s="352" t="s">
        <v>323</v>
      </c>
      <c r="C39" s="349">
        <v>0.9</v>
      </c>
      <c r="D39" s="340" t="s">
        <v>324</v>
      </c>
    </row>
    <row r="40" spans="2:7" ht="15" x14ac:dyDescent="0.25">
      <c r="B40" s="348" t="s">
        <v>325</v>
      </c>
      <c r="C40" s="349">
        <v>0.6</v>
      </c>
      <c r="D40" s="340" t="s">
        <v>326</v>
      </c>
    </row>
    <row r="41" spans="2:7" ht="15" x14ac:dyDescent="0.25">
      <c r="B41" s="348" t="s">
        <v>327</v>
      </c>
      <c r="C41" s="349">
        <v>0.25</v>
      </c>
      <c r="D41" s="341" t="s">
        <v>328</v>
      </c>
    </row>
    <row r="42" spans="2:7" ht="15" x14ac:dyDescent="0.25">
      <c r="B42" s="348" t="s">
        <v>329</v>
      </c>
      <c r="C42" s="349">
        <v>1.2</v>
      </c>
      <c r="D42" s="341" t="s">
        <v>330</v>
      </c>
    </row>
    <row r="43" spans="2:7" ht="15" x14ac:dyDescent="0.25">
      <c r="B43" s="348" t="s">
        <v>331</v>
      </c>
      <c r="C43" s="349">
        <v>1.2</v>
      </c>
      <c r="D43" s="341" t="s">
        <v>332</v>
      </c>
    </row>
    <row r="44" spans="2:7" s="221" customFormat="1" ht="15" x14ac:dyDescent="0.25">
      <c r="B44" s="353" t="s">
        <v>333</v>
      </c>
      <c r="C44" s="354">
        <v>0.5</v>
      </c>
      <c r="D44" s="341" t="s">
        <v>334</v>
      </c>
      <c r="E44"/>
      <c r="F44"/>
      <c r="G44"/>
    </row>
    <row r="45" spans="2:7" ht="15" x14ac:dyDescent="0.25">
      <c r="B45" s="353" t="s">
        <v>335</v>
      </c>
      <c r="C45" s="354">
        <v>0.6</v>
      </c>
      <c r="D45" s="341" t="s">
        <v>336</v>
      </c>
    </row>
    <row r="46" spans="2:7" ht="15" x14ac:dyDescent="0.25">
      <c r="B46" s="353" t="s">
        <v>337</v>
      </c>
      <c r="C46" s="354">
        <v>6</v>
      </c>
      <c r="D46" s="341" t="s">
        <v>269</v>
      </c>
    </row>
    <row r="47" spans="2:7" ht="15" x14ac:dyDescent="0.25">
      <c r="B47" s="353" t="s">
        <v>338</v>
      </c>
      <c r="C47" s="354">
        <v>3.5</v>
      </c>
      <c r="D47" s="341" t="s">
        <v>271</v>
      </c>
    </row>
  </sheetData>
  <sheetProtection algorithmName="SHA-512" hashValue="qsajBDLmpjy3C10xIU8S25iWrV2+nqQjrdZ3HI/+kx6KnlWRvdt9BSlZ59Gfto8ZKgowWqgoBm0AhS+vWGkbqQ==" saltValue="iUnWSYL2tBig7sKUGORZ6A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P121"/>
  <sheetViews>
    <sheetView zoomScale="80" zoomScaleNormal="80" workbookViewId="0">
      <selection activeCell="H15" sqref="H15"/>
    </sheetView>
  </sheetViews>
  <sheetFormatPr baseColWidth="10" defaultColWidth="9.140625" defaultRowHeight="12.75" x14ac:dyDescent="0.2"/>
  <cols>
    <col min="1" max="1" width="13.5703125" style="6" bestFit="1" customWidth="1"/>
    <col min="2" max="2" width="9.140625" style="6"/>
    <col min="3" max="3" width="44" style="6" bestFit="1" customWidth="1"/>
    <col min="4" max="4" width="10.28515625" style="6" customWidth="1"/>
    <col min="5" max="5" width="9.7109375" style="6" bestFit="1" customWidth="1"/>
    <col min="6" max="6" width="9.140625" style="6"/>
    <col min="7" max="7" width="13.5703125" style="6" bestFit="1" customWidth="1"/>
    <col min="8" max="8" width="32.85546875" style="6" bestFit="1" customWidth="1"/>
    <col min="9" max="9" width="22.42578125" style="6" bestFit="1" customWidth="1"/>
    <col min="10" max="10" width="31.5703125" style="6" bestFit="1" customWidth="1"/>
    <col min="11" max="11" width="27" style="6" bestFit="1" customWidth="1"/>
    <col min="12" max="12" width="30.7109375" style="6" bestFit="1" customWidth="1"/>
    <col min="13" max="13" width="39.85546875" style="6" bestFit="1" customWidth="1"/>
    <col min="14" max="14" width="18.140625" style="6" bestFit="1" customWidth="1"/>
    <col min="15" max="15" width="20.28515625" style="6" customWidth="1"/>
    <col min="16" max="16" width="36.5703125" style="6" bestFit="1" customWidth="1"/>
    <col min="17" max="17" width="25.5703125" style="6" customWidth="1"/>
    <col min="18" max="18" width="22" style="6" bestFit="1" customWidth="1"/>
    <col min="19" max="16384" width="9.140625" style="6"/>
  </cols>
  <sheetData>
    <row r="1" spans="1:16" x14ac:dyDescent="0.2">
      <c r="A1" s="116" t="s">
        <v>20</v>
      </c>
      <c r="C1" s="526" t="s">
        <v>339</v>
      </c>
      <c r="D1" s="527"/>
      <c r="E1" s="528"/>
      <c r="G1" s="117" t="s">
        <v>340</v>
      </c>
      <c r="H1" t="s">
        <v>341</v>
      </c>
      <c r="I1" t="s">
        <v>21</v>
      </c>
      <c r="J1" t="s">
        <v>342</v>
      </c>
      <c r="K1" t="s">
        <v>343</v>
      </c>
      <c r="L1" t="s">
        <v>344</v>
      </c>
      <c r="M1" s="113" t="s">
        <v>345</v>
      </c>
      <c r="N1" s="113" t="s">
        <v>346</v>
      </c>
      <c r="O1" s="113" t="s">
        <v>347</v>
      </c>
      <c r="P1" s="113" t="s">
        <v>22</v>
      </c>
    </row>
    <row r="2" spans="1:16" x14ac:dyDescent="0.2">
      <c r="A2" s="118" t="s">
        <v>341</v>
      </c>
      <c r="C2" s="118" t="s">
        <v>348</v>
      </c>
      <c r="D2" s="118" t="s">
        <v>10</v>
      </c>
      <c r="E2" s="119" t="s">
        <v>38</v>
      </c>
      <c r="G2" s="310" t="s">
        <v>341</v>
      </c>
      <c r="H2" s="114" t="s">
        <v>14</v>
      </c>
      <c r="I2" s="232" t="s">
        <v>14</v>
      </c>
      <c r="J2" s="232" t="s">
        <v>14</v>
      </c>
      <c r="K2" s="120" t="s">
        <v>14</v>
      </c>
      <c r="L2" s="124" t="s">
        <v>14</v>
      </c>
      <c r="M2" s="120" t="s">
        <v>14</v>
      </c>
      <c r="N2" s="297" t="s">
        <v>14</v>
      </c>
      <c r="O2" s="307" t="s">
        <v>14</v>
      </c>
      <c r="P2" s="307" t="s">
        <v>14</v>
      </c>
    </row>
    <row r="3" spans="1:16" x14ac:dyDescent="0.2">
      <c r="A3" s="118" t="s">
        <v>21</v>
      </c>
      <c r="C3" s="121" t="s">
        <v>341</v>
      </c>
      <c r="D3" s="122"/>
      <c r="E3" s="123"/>
      <c r="G3" s="311" t="s">
        <v>21</v>
      </c>
      <c r="H3" s="120" t="s">
        <v>349</v>
      </c>
      <c r="I3" s="114" t="s">
        <v>350</v>
      </c>
      <c r="J3" s="114" t="s">
        <v>351</v>
      </c>
      <c r="K3" s="120" t="s">
        <v>352</v>
      </c>
      <c r="L3" s="124" t="s">
        <v>353</v>
      </c>
      <c r="M3" s="114" t="s">
        <v>354</v>
      </c>
      <c r="N3" s="297" t="s">
        <v>355</v>
      </c>
      <c r="O3" s="114" t="s">
        <v>356</v>
      </c>
      <c r="P3" s="114" t="s">
        <v>892</v>
      </c>
    </row>
    <row r="4" spans="1:16" x14ac:dyDescent="0.2">
      <c r="A4" s="118" t="s">
        <v>342</v>
      </c>
      <c r="C4" s="363" t="s">
        <v>14</v>
      </c>
      <c r="D4" s="327">
        <v>0</v>
      </c>
      <c r="E4" s="364" t="s">
        <v>14</v>
      </c>
      <c r="G4" s="311" t="s">
        <v>342</v>
      </c>
      <c r="H4" s="120" t="s">
        <v>357</v>
      </c>
      <c r="I4" s="114" t="s">
        <v>358</v>
      </c>
      <c r="J4" s="114" t="s">
        <v>359</v>
      </c>
      <c r="K4" s="120" t="s">
        <v>360</v>
      </c>
      <c r="L4" s="124" t="s">
        <v>361</v>
      </c>
      <c r="M4" s="114" t="s">
        <v>362</v>
      </c>
      <c r="N4" s="297" t="s">
        <v>363</v>
      </c>
      <c r="O4" s="114" t="s">
        <v>364</v>
      </c>
      <c r="P4" s="114" t="s">
        <v>365</v>
      </c>
    </row>
    <row r="5" spans="1:16" x14ac:dyDescent="0.2">
      <c r="A5" s="118" t="s">
        <v>366</v>
      </c>
      <c r="C5" s="363" t="s">
        <v>349</v>
      </c>
      <c r="D5" s="325">
        <v>0.21</v>
      </c>
      <c r="E5" s="125" t="s">
        <v>367</v>
      </c>
      <c r="G5" s="311" t="s">
        <v>343</v>
      </c>
      <c r="H5" s="120" t="s">
        <v>368</v>
      </c>
      <c r="I5" s="114" t="s">
        <v>369</v>
      </c>
      <c r="J5" s="114" t="s">
        <v>370</v>
      </c>
      <c r="K5" s="120" t="s">
        <v>371</v>
      </c>
      <c r="L5" s="124" t="s">
        <v>372</v>
      </c>
      <c r="M5" s="114" t="s">
        <v>373</v>
      </c>
      <c r="N5" s="297" t="s">
        <v>374</v>
      </c>
      <c r="O5" s="297"/>
      <c r="P5" s="114" t="s">
        <v>375</v>
      </c>
    </row>
    <row r="6" spans="1:16" x14ac:dyDescent="0.2">
      <c r="A6" s="118" t="s">
        <v>376</v>
      </c>
      <c r="C6" s="363" t="s">
        <v>357</v>
      </c>
      <c r="D6" s="325">
        <v>0.27</v>
      </c>
      <c r="E6" s="126" t="s">
        <v>377</v>
      </c>
      <c r="G6" s="311" t="s">
        <v>378</v>
      </c>
      <c r="H6" s="120" t="s">
        <v>379</v>
      </c>
      <c r="I6" s="114" t="s">
        <v>380</v>
      </c>
      <c r="J6" s="114" t="s">
        <v>381</v>
      </c>
      <c r="K6" s="120" t="s">
        <v>382</v>
      </c>
      <c r="L6" s="124" t="s">
        <v>383</v>
      </c>
      <c r="M6" s="114" t="s">
        <v>384</v>
      </c>
      <c r="N6" s="297" t="s">
        <v>385</v>
      </c>
      <c r="P6" s="114" t="s">
        <v>386</v>
      </c>
    </row>
    <row r="7" spans="1:16" x14ac:dyDescent="0.2">
      <c r="A7" s="118" t="s">
        <v>347</v>
      </c>
      <c r="C7" s="363" t="s">
        <v>368</v>
      </c>
      <c r="D7" s="325">
        <v>0.21</v>
      </c>
      <c r="E7" s="126" t="s">
        <v>387</v>
      </c>
      <c r="G7" s="311" t="s">
        <v>388</v>
      </c>
      <c r="H7" s="120" t="s">
        <v>389</v>
      </c>
      <c r="I7" s="114" t="s">
        <v>390</v>
      </c>
      <c r="J7" s="114" t="s">
        <v>391</v>
      </c>
      <c r="K7" s="120" t="s">
        <v>392</v>
      </c>
      <c r="L7" s="124" t="s">
        <v>393</v>
      </c>
      <c r="M7" s="114" t="s">
        <v>394</v>
      </c>
      <c r="N7" s="239"/>
      <c r="O7" s="343"/>
      <c r="P7" s="114" t="s">
        <v>395</v>
      </c>
    </row>
    <row r="8" spans="1:16" x14ac:dyDescent="0.2">
      <c r="A8" s="118" t="s">
        <v>396</v>
      </c>
      <c r="C8" s="363" t="s">
        <v>379</v>
      </c>
      <c r="D8" s="6">
        <v>0.21</v>
      </c>
      <c r="E8" s="126" t="s">
        <v>397</v>
      </c>
      <c r="G8" s="311" t="s">
        <v>347</v>
      </c>
      <c r="H8" s="120" t="s">
        <v>398</v>
      </c>
      <c r="I8" s="114" t="s">
        <v>399</v>
      </c>
      <c r="J8" s="114" t="s">
        <v>400</v>
      </c>
      <c r="K8" s="124" t="s">
        <v>401</v>
      </c>
      <c r="L8" s="312"/>
      <c r="M8" s="114" t="s">
        <v>402</v>
      </c>
      <c r="N8" s="239"/>
      <c r="O8" s="343"/>
      <c r="P8" s="114" t="s">
        <v>403</v>
      </c>
    </row>
    <row r="9" spans="1:16" x14ac:dyDescent="0.2">
      <c r="A9" s="118"/>
      <c r="C9" s="363" t="s">
        <v>389</v>
      </c>
      <c r="D9" s="325">
        <v>0.19</v>
      </c>
      <c r="E9" s="126" t="s">
        <v>404</v>
      </c>
      <c r="F9" s="286"/>
      <c r="G9" s="311" t="s">
        <v>346</v>
      </c>
      <c r="H9" s="120" t="s">
        <v>405</v>
      </c>
      <c r="I9" s="114" t="s">
        <v>406</v>
      </c>
      <c r="J9" s="115" t="s">
        <v>407</v>
      </c>
      <c r="K9" s="237"/>
      <c r="L9" s="237"/>
      <c r="M9" s="114" t="s">
        <v>408</v>
      </c>
      <c r="N9" s="239"/>
      <c r="O9" s="343"/>
      <c r="P9" s="114" t="s">
        <v>409</v>
      </c>
    </row>
    <row r="10" spans="1:16" x14ac:dyDescent="0.2">
      <c r="C10" s="363" t="s">
        <v>398</v>
      </c>
      <c r="D10" s="325">
        <v>0.25</v>
      </c>
      <c r="E10" s="126" t="s">
        <v>410</v>
      </c>
      <c r="G10" s="311" t="s">
        <v>411</v>
      </c>
      <c r="H10" s="120" t="s">
        <v>412</v>
      </c>
      <c r="I10" s="114" t="s">
        <v>413</v>
      </c>
      <c r="J10" s="115" t="s">
        <v>414</v>
      </c>
      <c r="M10" s="114" t="s">
        <v>415</v>
      </c>
      <c r="N10" s="239"/>
      <c r="O10" s="343"/>
      <c r="P10" s="114" t="s">
        <v>416</v>
      </c>
    </row>
    <row r="11" spans="1:16" x14ac:dyDescent="0.2">
      <c r="C11" s="363" t="s">
        <v>405</v>
      </c>
      <c r="D11" s="325">
        <v>0.3</v>
      </c>
      <c r="E11" s="126" t="s">
        <v>417</v>
      </c>
      <c r="G11" s="311" t="s">
        <v>418</v>
      </c>
      <c r="H11" s="120" t="s">
        <v>419</v>
      </c>
      <c r="I11" s="114" t="s">
        <v>420</v>
      </c>
      <c r="J11" s="115" t="s">
        <v>421</v>
      </c>
      <c r="M11" s="114" t="s">
        <v>422</v>
      </c>
      <c r="N11" s="238"/>
      <c r="O11" s="344"/>
      <c r="P11" s="114" t="s">
        <v>423</v>
      </c>
    </row>
    <row r="12" spans="1:16" x14ac:dyDescent="0.2">
      <c r="C12" s="363" t="s">
        <v>412</v>
      </c>
      <c r="D12" s="325">
        <v>0.33</v>
      </c>
      <c r="E12" s="126" t="s">
        <v>424</v>
      </c>
      <c r="G12" s="127"/>
      <c r="H12" s="120" t="s">
        <v>425</v>
      </c>
      <c r="I12" s="114" t="s">
        <v>426</v>
      </c>
      <c r="J12" s="115" t="s">
        <v>427</v>
      </c>
      <c r="M12" s="114" t="s">
        <v>428</v>
      </c>
      <c r="N12" s="238"/>
      <c r="O12" s="344"/>
      <c r="P12" s="114" t="s">
        <v>429</v>
      </c>
    </row>
    <row r="13" spans="1:16" x14ac:dyDescent="0.2">
      <c r="C13" s="363" t="s">
        <v>419</v>
      </c>
      <c r="D13" s="325">
        <v>0.33</v>
      </c>
      <c r="E13" s="365" t="s">
        <v>430</v>
      </c>
      <c r="H13" s="120" t="s">
        <v>431</v>
      </c>
      <c r="I13" s="128"/>
      <c r="J13" s="114" t="s">
        <v>432</v>
      </c>
      <c r="K13" s="128"/>
      <c r="L13" s="128"/>
      <c r="M13" s="114" t="s">
        <v>433</v>
      </c>
      <c r="N13" s="240"/>
      <c r="O13" s="344"/>
      <c r="P13" s="114" t="s">
        <v>434</v>
      </c>
    </row>
    <row r="14" spans="1:16" x14ac:dyDescent="0.2">
      <c r="C14" s="363" t="s">
        <v>425</v>
      </c>
      <c r="D14" s="325">
        <v>0.3</v>
      </c>
      <c r="E14" s="366" t="s">
        <v>435</v>
      </c>
      <c r="H14" s="120"/>
      <c r="J14" s="114" t="s">
        <v>436</v>
      </c>
      <c r="M14" s="114" t="s">
        <v>437</v>
      </c>
      <c r="P14" s="114" t="s">
        <v>438</v>
      </c>
    </row>
    <row r="15" spans="1:16" x14ac:dyDescent="0.2">
      <c r="C15" s="367" t="s">
        <v>431</v>
      </c>
      <c r="D15" s="6">
        <v>0.4</v>
      </c>
      <c r="E15" s="366" t="s">
        <v>439</v>
      </c>
      <c r="P15" s="114" t="s">
        <v>440</v>
      </c>
    </row>
    <row r="16" spans="1:16" x14ac:dyDescent="0.2">
      <c r="C16" s="121" t="s">
        <v>441</v>
      </c>
      <c r="D16" s="328"/>
      <c r="E16" s="123"/>
      <c r="P16" s="114" t="s">
        <v>442</v>
      </c>
    </row>
    <row r="17" spans="3:16" x14ac:dyDescent="0.2">
      <c r="C17" s="232" t="s">
        <v>14</v>
      </c>
      <c r="D17" s="327">
        <v>0</v>
      </c>
      <c r="E17" s="233" t="s">
        <v>14</v>
      </c>
      <c r="H17" s="120" t="s">
        <v>443</v>
      </c>
      <c r="P17" s="114" t="s">
        <v>444</v>
      </c>
    </row>
    <row r="18" spans="3:16" x14ac:dyDescent="0.2">
      <c r="C18" s="114" t="s">
        <v>350</v>
      </c>
      <c r="D18" s="325">
        <v>0.3</v>
      </c>
      <c r="E18" s="126" t="s">
        <v>445</v>
      </c>
      <c r="H18" s="120"/>
      <c r="P18" s="114" t="s">
        <v>446</v>
      </c>
    </row>
    <row r="19" spans="3:16" x14ac:dyDescent="0.2">
      <c r="C19" s="114" t="s">
        <v>358</v>
      </c>
      <c r="D19" s="325">
        <v>0.23</v>
      </c>
      <c r="E19" s="126" t="s">
        <v>447</v>
      </c>
      <c r="F19" s="286"/>
      <c r="J19" s="218"/>
      <c r="K19" s="219" t="s">
        <v>448</v>
      </c>
      <c r="P19" s="114" t="s">
        <v>449</v>
      </c>
    </row>
    <row r="20" spans="3:16" x14ac:dyDescent="0.2">
      <c r="C20" s="114" t="s">
        <v>369</v>
      </c>
      <c r="D20" s="325">
        <v>0.23</v>
      </c>
      <c r="E20" s="126" t="s">
        <v>450</v>
      </c>
      <c r="F20" s="286"/>
      <c r="P20" s="114" t="s">
        <v>452</v>
      </c>
    </row>
    <row r="21" spans="3:16" x14ac:dyDescent="0.2">
      <c r="C21" s="114" t="s">
        <v>380</v>
      </c>
      <c r="D21" s="325">
        <v>0.23</v>
      </c>
      <c r="E21" s="126" t="s">
        <v>451</v>
      </c>
      <c r="F21" s="286"/>
      <c r="P21" s="114" t="s">
        <v>454</v>
      </c>
    </row>
    <row r="22" spans="3:16" x14ac:dyDescent="0.2">
      <c r="C22" s="114" t="s">
        <v>390</v>
      </c>
      <c r="D22" s="325">
        <v>0.19</v>
      </c>
      <c r="E22" s="126" t="s">
        <v>453</v>
      </c>
      <c r="F22" s="286"/>
      <c r="P22" s="114" t="s">
        <v>456</v>
      </c>
    </row>
    <row r="23" spans="3:16" x14ac:dyDescent="0.2">
      <c r="C23" s="114" t="s">
        <v>399</v>
      </c>
      <c r="D23" s="325">
        <v>0.5</v>
      </c>
      <c r="E23" s="126" t="s">
        <v>455</v>
      </c>
      <c r="F23" s="286"/>
      <c r="P23" s="114" t="s">
        <v>458</v>
      </c>
    </row>
    <row r="24" spans="3:16" x14ac:dyDescent="0.2">
      <c r="C24" s="114" t="s">
        <v>406</v>
      </c>
      <c r="D24" s="325">
        <v>0.5</v>
      </c>
      <c r="E24" s="126" t="s">
        <v>457</v>
      </c>
      <c r="F24" s="286"/>
      <c r="P24" s="114" t="s">
        <v>460</v>
      </c>
    </row>
    <row r="25" spans="3:16" x14ac:dyDescent="0.2">
      <c r="C25" s="114" t="s">
        <v>413</v>
      </c>
      <c r="D25" s="325">
        <v>0.45</v>
      </c>
      <c r="E25" s="126" t="s">
        <v>459</v>
      </c>
      <c r="F25" s="286"/>
      <c r="P25" s="114" t="s">
        <v>462</v>
      </c>
    </row>
    <row r="26" spans="3:16" x14ac:dyDescent="0.2">
      <c r="C26" s="114" t="s">
        <v>420</v>
      </c>
      <c r="D26" s="325">
        <v>0.5</v>
      </c>
      <c r="E26" s="126" t="s">
        <v>461</v>
      </c>
      <c r="P26" s="114" t="s">
        <v>464</v>
      </c>
    </row>
    <row r="27" spans="3:16" x14ac:dyDescent="0.2">
      <c r="C27" s="114" t="s">
        <v>426</v>
      </c>
      <c r="D27" s="325">
        <v>0.4</v>
      </c>
      <c r="E27" s="368" t="s">
        <v>463</v>
      </c>
      <c r="P27" s="114" t="s">
        <v>466</v>
      </c>
    </row>
    <row r="28" spans="3:16" x14ac:dyDescent="0.2">
      <c r="C28" s="273" t="s">
        <v>465</v>
      </c>
      <c r="D28" s="329"/>
      <c r="E28" s="130"/>
      <c r="P28" s="115" t="s">
        <v>467</v>
      </c>
    </row>
    <row r="29" spans="3:16" x14ac:dyDescent="0.2">
      <c r="C29" s="323" t="s">
        <v>14</v>
      </c>
      <c r="D29" s="324">
        <v>0</v>
      </c>
      <c r="E29" s="234"/>
      <c r="F29" s="286"/>
      <c r="P29" s="114" t="s">
        <v>469</v>
      </c>
    </row>
    <row r="30" spans="3:16" x14ac:dyDescent="0.2">
      <c r="C30" s="114" t="s">
        <v>351</v>
      </c>
      <c r="D30" s="325">
        <v>0.3</v>
      </c>
      <c r="E30" s="126" t="s">
        <v>468</v>
      </c>
      <c r="F30" s="286"/>
      <c r="P30" s="114" t="s">
        <v>471</v>
      </c>
    </row>
    <row r="31" spans="3:16" x14ac:dyDescent="0.2">
      <c r="C31" s="114" t="s">
        <v>359</v>
      </c>
      <c r="D31" s="325">
        <v>0.23</v>
      </c>
      <c r="E31" s="126" t="s">
        <v>470</v>
      </c>
      <c r="F31" s="286"/>
      <c r="P31" s="114" t="s">
        <v>473</v>
      </c>
    </row>
    <row r="32" spans="3:16" x14ac:dyDescent="0.2">
      <c r="C32" s="114" t="s">
        <v>370</v>
      </c>
      <c r="D32" s="325">
        <v>0.23</v>
      </c>
      <c r="E32" s="126" t="s">
        <v>472</v>
      </c>
      <c r="F32" s="286"/>
      <c r="P32" s="115" t="s">
        <v>475</v>
      </c>
    </row>
    <row r="33" spans="3:16" x14ac:dyDescent="0.2">
      <c r="C33" s="114" t="s">
        <v>381</v>
      </c>
      <c r="D33" s="325">
        <v>0.23</v>
      </c>
      <c r="E33" s="126" t="s">
        <v>474</v>
      </c>
      <c r="F33" s="286"/>
      <c r="P33" s="115" t="s">
        <v>477</v>
      </c>
    </row>
    <row r="34" spans="3:16" x14ac:dyDescent="0.2">
      <c r="C34" s="114" t="s">
        <v>391</v>
      </c>
      <c r="D34" s="325">
        <v>0.19</v>
      </c>
      <c r="E34" s="126" t="s">
        <v>476</v>
      </c>
      <c r="F34" s="286"/>
      <c r="P34" s="115" t="s">
        <v>479</v>
      </c>
    </row>
    <row r="35" spans="3:16" x14ac:dyDescent="0.2">
      <c r="C35" s="114" t="s">
        <v>400</v>
      </c>
      <c r="D35" s="325">
        <v>0.5</v>
      </c>
      <c r="E35" s="126" t="s">
        <v>478</v>
      </c>
      <c r="P35" s="115" t="s">
        <v>481</v>
      </c>
    </row>
    <row r="36" spans="3:16" x14ac:dyDescent="0.2">
      <c r="C36" s="322" t="s">
        <v>407</v>
      </c>
      <c r="D36" s="325">
        <v>0.35</v>
      </c>
      <c r="E36" s="126" t="s">
        <v>480</v>
      </c>
      <c r="F36" s="286"/>
      <c r="P36" s="115" t="s">
        <v>483</v>
      </c>
    </row>
    <row r="37" spans="3:16" x14ac:dyDescent="0.2">
      <c r="C37" s="322" t="s">
        <v>414</v>
      </c>
      <c r="D37" s="325">
        <v>0.3</v>
      </c>
      <c r="E37" s="126" t="s">
        <v>482</v>
      </c>
      <c r="F37" s="286"/>
      <c r="P37" s="115" t="s">
        <v>485</v>
      </c>
    </row>
    <row r="38" spans="3:16" x14ac:dyDescent="0.2">
      <c r="C38" s="322" t="s">
        <v>421</v>
      </c>
      <c r="D38" s="325">
        <v>0.45</v>
      </c>
      <c r="E38" s="126" t="s">
        <v>484</v>
      </c>
      <c r="F38" s="286"/>
      <c r="P38" s="115" t="s">
        <v>887</v>
      </c>
    </row>
    <row r="39" spans="3:16" x14ac:dyDescent="0.2">
      <c r="C39" s="322" t="s">
        <v>427</v>
      </c>
      <c r="D39" s="325">
        <v>0.45</v>
      </c>
      <c r="E39" s="126" t="s">
        <v>486</v>
      </c>
      <c r="F39" s="286"/>
      <c r="P39" s="276" t="s">
        <v>487</v>
      </c>
    </row>
    <row r="40" spans="3:16" x14ac:dyDescent="0.2">
      <c r="C40" s="114" t="s">
        <v>432</v>
      </c>
      <c r="D40" s="325">
        <v>0.4</v>
      </c>
      <c r="E40" s="126" t="s">
        <v>488</v>
      </c>
      <c r="F40" s="286" t="s">
        <v>489</v>
      </c>
    </row>
    <row r="41" spans="3:16" ht="13.5" thickBot="1" x14ac:dyDescent="0.25">
      <c r="C41" s="296" t="s">
        <v>436</v>
      </c>
      <c r="D41" s="325">
        <v>0.4</v>
      </c>
      <c r="E41" s="126" t="s">
        <v>490</v>
      </c>
    </row>
    <row r="42" spans="3:16" ht="13.5" thickBot="1" x14ac:dyDescent="0.25">
      <c r="C42" s="293" t="s">
        <v>491</v>
      </c>
      <c r="D42" s="329"/>
      <c r="E42" s="130"/>
      <c r="F42" s="529"/>
    </row>
    <row r="43" spans="3:16" x14ac:dyDescent="0.2">
      <c r="C43" s="115" t="s">
        <v>353</v>
      </c>
      <c r="D43" s="325">
        <v>0.4</v>
      </c>
      <c r="E43" s="126" t="s">
        <v>492</v>
      </c>
      <c r="F43" s="530"/>
    </row>
    <row r="44" spans="3:16" x14ac:dyDescent="0.2">
      <c r="C44" s="115" t="s">
        <v>361</v>
      </c>
      <c r="D44" s="325">
        <v>0.4</v>
      </c>
      <c r="E44" s="126" t="s">
        <v>493</v>
      </c>
      <c r="F44" s="530"/>
    </row>
    <row r="45" spans="3:16" x14ac:dyDescent="0.2">
      <c r="C45" s="115" t="s">
        <v>372</v>
      </c>
      <c r="D45" s="325">
        <v>0.3</v>
      </c>
      <c r="E45" s="126" t="s">
        <v>494</v>
      </c>
      <c r="F45" s="530"/>
    </row>
    <row r="46" spans="3:16" x14ac:dyDescent="0.2">
      <c r="C46" s="115" t="s">
        <v>383</v>
      </c>
      <c r="D46" s="325">
        <v>0.3</v>
      </c>
      <c r="E46" s="126" t="s">
        <v>495</v>
      </c>
      <c r="F46" s="530"/>
    </row>
    <row r="47" spans="3:16" x14ac:dyDescent="0.2">
      <c r="C47" s="115" t="s">
        <v>393</v>
      </c>
      <c r="D47" s="325">
        <v>0.6</v>
      </c>
      <c r="E47" s="126" t="s">
        <v>496</v>
      </c>
      <c r="F47" s="531"/>
    </row>
    <row r="48" spans="3:16" ht="13.5" thickBot="1" x14ac:dyDescent="0.25">
      <c r="C48" s="293" t="s">
        <v>497</v>
      </c>
      <c r="D48" s="330"/>
      <c r="E48" s="294"/>
    </row>
    <row r="49" spans="3:5" x14ac:dyDescent="0.2">
      <c r="C49" s="232" t="s">
        <v>14</v>
      </c>
      <c r="D49" s="324">
        <v>0</v>
      </c>
      <c r="E49" s="235" t="s">
        <v>14</v>
      </c>
    </row>
    <row r="50" spans="3:5" x14ac:dyDescent="0.2">
      <c r="C50" s="114" t="s">
        <v>352</v>
      </c>
      <c r="D50" s="325">
        <v>0.8</v>
      </c>
      <c r="E50" s="125" t="s">
        <v>498</v>
      </c>
    </row>
    <row r="51" spans="3:5" x14ac:dyDescent="0.2">
      <c r="C51" s="114" t="s">
        <v>360</v>
      </c>
      <c r="D51" s="325">
        <v>0.48</v>
      </c>
      <c r="E51" s="125" t="s">
        <v>499</v>
      </c>
    </row>
    <row r="52" spans="3:5" x14ac:dyDescent="0.2">
      <c r="C52" s="114" t="s">
        <v>371</v>
      </c>
      <c r="D52" s="325">
        <v>0.48</v>
      </c>
      <c r="E52" s="125" t="s">
        <v>500</v>
      </c>
    </row>
    <row r="53" spans="3:5" x14ac:dyDescent="0.2">
      <c r="C53" s="114" t="s">
        <v>382</v>
      </c>
      <c r="D53" s="325">
        <v>0.3</v>
      </c>
      <c r="E53" s="125" t="s">
        <v>501</v>
      </c>
    </row>
    <row r="54" spans="3:5" x14ac:dyDescent="0.2">
      <c r="C54" s="114" t="s">
        <v>392</v>
      </c>
      <c r="D54" s="325">
        <v>0.6</v>
      </c>
      <c r="E54" s="125" t="s">
        <v>502</v>
      </c>
    </row>
    <row r="55" spans="3:5" x14ac:dyDescent="0.2">
      <c r="C55" s="115" t="s">
        <v>401</v>
      </c>
      <c r="D55" s="325">
        <v>2</v>
      </c>
      <c r="E55" s="125" t="s">
        <v>503</v>
      </c>
    </row>
    <row r="56" spans="3:5" ht="13.5" thickBot="1" x14ac:dyDescent="0.25">
      <c r="C56" s="293" t="s">
        <v>504</v>
      </c>
      <c r="D56" s="331"/>
      <c r="E56" s="293"/>
    </row>
    <row r="57" spans="3:5" x14ac:dyDescent="0.2">
      <c r="C57" s="114" t="s">
        <v>354</v>
      </c>
      <c r="D57" s="325">
        <v>0.6</v>
      </c>
      <c r="E57" s="125" t="s">
        <v>505</v>
      </c>
    </row>
    <row r="58" spans="3:5" x14ac:dyDescent="0.2">
      <c r="C58" s="114" t="s">
        <v>362</v>
      </c>
      <c r="D58" s="325">
        <v>0.4</v>
      </c>
      <c r="E58" s="125" t="s">
        <v>506</v>
      </c>
    </row>
    <row r="59" spans="3:5" x14ac:dyDescent="0.2">
      <c r="C59" s="114" t="s">
        <v>373</v>
      </c>
      <c r="D59" s="325">
        <v>0.3</v>
      </c>
      <c r="E59" s="125" t="s">
        <v>507</v>
      </c>
    </row>
    <row r="60" spans="3:5" x14ac:dyDescent="0.2">
      <c r="C60" s="114" t="s">
        <v>384</v>
      </c>
      <c r="D60" s="325">
        <v>0.3</v>
      </c>
      <c r="E60" s="125" t="s">
        <v>508</v>
      </c>
    </row>
    <row r="61" spans="3:5" x14ac:dyDescent="0.2">
      <c r="C61" s="114" t="s">
        <v>394</v>
      </c>
      <c r="D61" s="325">
        <v>0.6</v>
      </c>
      <c r="E61" s="125" t="s">
        <v>509</v>
      </c>
    </row>
    <row r="62" spans="3:5" x14ac:dyDescent="0.2">
      <c r="C62" s="114" t="s">
        <v>402</v>
      </c>
      <c r="D62" s="325">
        <v>0.4</v>
      </c>
      <c r="E62" s="125" t="s">
        <v>510</v>
      </c>
    </row>
    <row r="63" spans="3:5" x14ac:dyDescent="0.2">
      <c r="C63" s="114" t="s">
        <v>408</v>
      </c>
      <c r="D63" s="325">
        <v>0.3</v>
      </c>
      <c r="E63" s="125" t="s">
        <v>511</v>
      </c>
    </row>
    <row r="64" spans="3:5" x14ac:dyDescent="0.2">
      <c r="C64" s="114" t="s">
        <v>415</v>
      </c>
      <c r="D64" s="325">
        <v>0.3</v>
      </c>
      <c r="E64" s="125" t="s">
        <v>512</v>
      </c>
    </row>
    <row r="65" spans="3:5" x14ac:dyDescent="0.2">
      <c r="C65" s="114" t="s">
        <v>422</v>
      </c>
      <c r="D65" s="325">
        <v>0.6</v>
      </c>
      <c r="E65" s="125" t="s">
        <v>513</v>
      </c>
    </row>
    <row r="66" spans="3:5" x14ac:dyDescent="0.2">
      <c r="C66" s="114" t="s">
        <v>428</v>
      </c>
      <c r="D66" s="325">
        <v>0.4</v>
      </c>
      <c r="E66" s="125" t="s">
        <v>514</v>
      </c>
    </row>
    <row r="67" spans="3:5" x14ac:dyDescent="0.2">
      <c r="C67" s="114" t="s">
        <v>433</v>
      </c>
      <c r="D67" s="325">
        <v>0.3</v>
      </c>
      <c r="E67" s="125" t="s">
        <v>515</v>
      </c>
    </row>
    <row r="68" spans="3:5" x14ac:dyDescent="0.2">
      <c r="C68" s="114" t="s">
        <v>437</v>
      </c>
      <c r="D68" s="325">
        <v>0.3</v>
      </c>
      <c r="E68" s="125" t="s">
        <v>516</v>
      </c>
    </row>
    <row r="69" spans="3:5" x14ac:dyDescent="0.2">
      <c r="C69" s="114"/>
      <c r="D69" s="325"/>
      <c r="E69" s="125"/>
    </row>
    <row r="70" spans="3:5" ht="13.5" thickBot="1" x14ac:dyDescent="0.25">
      <c r="C70" s="114"/>
      <c r="D70" s="325"/>
      <c r="E70" s="125"/>
    </row>
    <row r="71" spans="3:5" ht="13.5" thickBot="1" x14ac:dyDescent="0.25">
      <c r="C71" s="342" t="s">
        <v>347</v>
      </c>
      <c r="D71" s="339" t="s">
        <v>517</v>
      </c>
      <c r="E71" s="355" t="s">
        <v>518</v>
      </c>
    </row>
    <row r="72" spans="3:5" x14ac:dyDescent="0.2">
      <c r="C72" s="114" t="s">
        <v>14</v>
      </c>
      <c r="D72" s="325"/>
      <c r="E72" s="125"/>
    </row>
    <row r="73" spans="3:5" x14ac:dyDescent="0.2">
      <c r="C73" s="114" t="s">
        <v>356</v>
      </c>
      <c r="D73" s="325">
        <v>0.4</v>
      </c>
      <c r="E73" s="125" t="s">
        <v>519</v>
      </c>
    </row>
    <row r="74" spans="3:5" x14ac:dyDescent="0.2">
      <c r="C74" s="114" t="s">
        <v>364</v>
      </c>
      <c r="D74" s="325">
        <v>0.4</v>
      </c>
      <c r="E74" s="125" t="s">
        <v>520</v>
      </c>
    </row>
    <row r="75" spans="3:5" x14ac:dyDescent="0.2">
      <c r="C75" s="114"/>
      <c r="D75" s="325"/>
      <c r="E75" s="125"/>
    </row>
    <row r="76" spans="3:5" x14ac:dyDescent="0.2">
      <c r="C76" s="114"/>
      <c r="D76" s="325"/>
      <c r="E76" s="125"/>
    </row>
    <row r="77" spans="3:5" ht="13.5" thickBot="1" x14ac:dyDescent="0.25">
      <c r="C77" s="114"/>
      <c r="D77" s="325"/>
      <c r="E77" s="125"/>
    </row>
    <row r="78" spans="3:5" x14ac:dyDescent="0.2">
      <c r="C78" s="273" t="s">
        <v>418</v>
      </c>
      <c r="D78" s="332"/>
      <c r="E78" s="275"/>
    </row>
    <row r="79" spans="3:5" x14ac:dyDescent="0.2">
      <c r="C79" s="307" t="s">
        <v>14</v>
      </c>
      <c r="D79" s="324">
        <v>0</v>
      </c>
      <c r="E79" s="308" t="s">
        <v>14</v>
      </c>
    </row>
    <row r="80" spans="3:5" x14ac:dyDescent="0.2">
      <c r="C80" s="114" t="s">
        <v>892</v>
      </c>
      <c r="D80" s="325">
        <v>0.19</v>
      </c>
      <c r="E80" s="309" t="s">
        <v>521</v>
      </c>
    </row>
    <row r="81" spans="3:6" x14ac:dyDescent="0.2">
      <c r="C81" s="114" t="s">
        <v>365</v>
      </c>
      <c r="D81" s="325">
        <v>0.19</v>
      </c>
      <c r="E81" s="309" t="s">
        <v>522</v>
      </c>
    </row>
    <row r="82" spans="3:6" x14ac:dyDescent="0.2">
      <c r="C82" s="114" t="s">
        <v>375</v>
      </c>
      <c r="D82" s="325">
        <v>0.19</v>
      </c>
      <c r="E82" s="309" t="s">
        <v>523</v>
      </c>
    </row>
    <row r="83" spans="3:6" x14ac:dyDescent="0.2">
      <c r="C83" s="114" t="s">
        <v>386</v>
      </c>
      <c r="D83" s="325">
        <v>0.19</v>
      </c>
      <c r="E83" s="309" t="s">
        <v>524</v>
      </c>
    </row>
    <row r="84" spans="3:6" x14ac:dyDescent="0.2">
      <c r="C84" s="114" t="s">
        <v>395</v>
      </c>
      <c r="D84" s="325">
        <v>0.23</v>
      </c>
      <c r="E84" s="309" t="s">
        <v>525</v>
      </c>
    </row>
    <row r="85" spans="3:6" x14ac:dyDescent="0.2">
      <c r="C85" s="114" t="s">
        <v>403</v>
      </c>
      <c r="D85" s="325">
        <v>0.55000000000000004</v>
      </c>
      <c r="E85" s="309" t="s">
        <v>526</v>
      </c>
    </row>
    <row r="86" spans="3:6" x14ac:dyDescent="0.2">
      <c r="C86" s="114" t="s">
        <v>409</v>
      </c>
      <c r="D86" s="325">
        <v>0.19</v>
      </c>
      <c r="E86" s="125" t="s">
        <v>527</v>
      </c>
    </row>
    <row r="87" spans="3:6" x14ac:dyDescent="0.2">
      <c r="C87" s="114" t="s">
        <v>416</v>
      </c>
      <c r="D87" s="325">
        <v>0.21</v>
      </c>
      <c r="E87" s="125" t="s">
        <v>528</v>
      </c>
    </row>
    <row r="88" spans="3:6" x14ac:dyDescent="0.2">
      <c r="C88" s="114" t="s">
        <v>423</v>
      </c>
      <c r="D88" s="325">
        <v>1.5</v>
      </c>
      <c r="E88" s="125" t="s">
        <v>529</v>
      </c>
    </row>
    <row r="89" spans="3:6" x14ac:dyDescent="0.2">
      <c r="C89" s="114" t="s">
        <v>429</v>
      </c>
      <c r="D89" s="325">
        <v>1.5</v>
      </c>
      <c r="E89" s="125" t="s">
        <v>530</v>
      </c>
    </row>
    <row r="90" spans="3:6" x14ac:dyDescent="0.2">
      <c r="C90" s="114" t="s">
        <v>434</v>
      </c>
      <c r="D90" s="325">
        <v>1.5</v>
      </c>
      <c r="E90" s="125" t="s">
        <v>531</v>
      </c>
      <c r="F90" s="286"/>
    </row>
    <row r="91" spans="3:6" x14ac:dyDescent="0.2">
      <c r="C91" s="114" t="s">
        <v>438</v>
      </c>
      <c r="D91" s="325">
        <v>1.5</v>
      </c>
      <c r="E91" s="125" t="s">
        <v>532</v>
      </c>
    </row>
    <row r="92" spans="3:6" x14ac:dyDescent="0.2">
      <c r="C92" s="114" t="s">
        <v>440</v>
      </c>
      <c r="D92" s="325">
        <v>0.21</v>
      </c>
      <c r="E92" s="125" t="s">
        <v>533</v>
      </c>
    </row>
    <row r="93" spans="3:6" x14ac:dyDescent="0.2">
      <c r="C93" s="114" t="s">
        <v>442</v>
      </c>
      <c r="D93" s="325">
        <v>1</v>
      </c>
      <c r="E93" s="125" t="s">
        <v>534</v>
      </c>
    </row>
    <row r="94" spans="3:6" x14ac:dyDescent="0.2">
      <c r="C94" s="114" t="s">
        <v>444</v>
      </c>
      <c r="D94" s="325">
        <v>0.75</v>
      </c>
      <c r="E94" s="125" t="s">
        <v>535</v>
      </c>
    </row>
    <row r="95" spans="3:6" x14ac:dyDescent="0.2">
      <c r="C95" s="114" t="s">
        <v>446</v>
      </c>
      <c r="D95" s="325">
        <v>0.5</v>
      </c>
      <c r="E95" s="125" t="s">
        <v>536</v>
      </c>
    </row>
    <row r="96" spans="3:6" x14ac:dyDescent="0.2">
      <c r="C96" s="114" t="s">
        <v>449</v>
      </c>
      <c r="D96" s="325">
        <v>1.2</v>
      </c>
      <c r="E96" s="125" t="s">
        <v>521</v>
      </c>
    </row>
    <row r="97" spans="3:6" x14ac:dyDescent="0.2">
      <c r="C97" s="114" t="s">
        <v>452</v>
      </c>
      <c r="D97" s="325">
        <v>1.2</v>
      </c>
      <c r="E97" s="125" t="s">
        <v>537</v>
      </c>
    </row>
    <row r="98" spans="3:6" x14ac:dyDescent="0.2">
      <c r="C98" s="114" t="s">
        <v>454</v>
      </c>
      <c r="D98" s="6">
        <v>0.3</v>
      </c>
      <c r="E98" s="125" t="s">
        <v>537</v>
      </c>
    </row>
    <row r="99" spans="3:6" x14ac:dyDescent="0.2">
      <c r="C99" s="114" t="s">
        <v>456</v>
      </c>
      <c r="D99" s="6">
        <v>0.75</v>
      </c>
      <c r="E99" s="125" t="s">
        <v>521</v>
      </c>
    </row>
    <row r="100" spans="3:6" x14ac:dyDescent="0.2">
      <c r="C100" s="114" t="s">
        <v>458</v>
      </c>
      <c r="D100" s="325">
        <v>0.75</v>
      </c>
      <c r="E100" s="125" t="s">
        <v>538</v>
      </c>
    </row>
    <row r="101" spans="3:6" x14ac:dyDescent="0.2">
      <c r="C101" s="114" t="s">
        <v>460</v>
      </c>
      <c r="D101" s="325">
        <v>0.75</v>
      </c>
      <c r="E101" s="125" t="s">
        <v>519</v>
      </c>
    </row>
    <row r="102" spans="3:6" x14ac:dyDescent="0.2">
      <c r="C102" s="114" t="s">
        <v>462</v>
      </c>
      <c r="D102" s="325">
        <v>0.75</v>
      </c>
      <c r="E102" s="125" t="s">
        <v>520</v>
      </c>
    </row>
    <row r="103" spans="3:6" x14ac:dyDescent="0.2">
      <c r="C103" s="114" t="s">
        <v>464</v>
      </c>
      <c r="D103" s="325">
        <v>0.75</v>
      </c>
      <c r="E103" s="125" t="s">
        <v>539</v>
      </c>
      <c r="F103" s="286"/>
    </row>
    <row r="104" spans="3:6" x14ac:dyDescent="0.2">
      <c r="C104" s="114" t="s">
        <v>466</v>
      </c>
      <c r="D104" s="325">
        <v>0.3</v>
      </c>
      <c r="E104" s="125" t="s">
        <v>540</v>
      </c>
    </row>
    <row r="105" spans="3:6" x14ac:dyDescent="0.2">
      <c r="C105" s="115" t="s">
        <v>467</v>
      </c>
      <c r="D105" s="325">
        <v>0.19</v>
      </c>
      <c r="E105" s="126" t="s">
        <v>541</v>
      </c>
    </row>
    <row r="106" spans="3:6" x14ac:dyDescent="0.2">
      <c r="C106" s="114" t="s">
        <v>469</v>
      </c>
      <c r="D106" s="325">
        <v>0.19</v>
      </c>
      <c r="E106" s="125" t="s">
        <v>542</v>
      </c>
    </row>
    <row r="107" spans="3:6" ht="13.5" customHeight="1" x14ac:dyDescent="0.2">
      <c r="C107" s="114" t="s">
        <v>471</v>
      </c>
      <c r="D107" s="325">
        <v>0.19</v>
      </c>
      <c r="E107" s="125" t="s">
        <v>543</v>
      </c>
      <c r="F107" s="529"/>
    </row>
    <row r="108" spans="3:6" x14ac:dyDescent="0.2">
      <c r="C108" s="114" t="s">
        <v>473</v>
      </c>
      <c r="D108" s="325">
        <v>0.19</v>
      </c>
      <c r="E108" s="125" t="s">
        <v>544</v>
      </c>
      <c r="F108" s="530"/>
    </row>
    <row r="109" spans="3:6" x14ac:dyDescent="0.2">
      <c r="C109" s="115" t="s">
        <v>475</v>
      </c>
      <c r="D109" s="325">
        <v>0.19</v>
      </c>
      <c r="E109" s="126" t="s">
        <v>545</v>
      </c>
      <c r="F109" s="530"/>
    </row>
    <row r="110" spans="3:6" x14ac:dyDescent="0.2">
      <c r="C110" s="115" t="s">
        <v>477</v>
      </c>
      <c r="D110" s="325">
        <v>0.19</v>
      </c>
      <c r="E110" s="126" t="s">
        <v>546</v>
      </c>
      <c r="F110" s="531"/>
    </row>
    <row r="111" spans="3:6" x14ac:dyDescent="0.2">
      <c r="C111" s="115" t="s">
        <v>479</v>
      </c>
      <c r="D111" s="325">
        <v>0.33</v>
      </c>
      <c r="E111" s="126" t="s">
        <v>539</v>
      </c>
      <c r="F111" s="236"/>
    </row>
    <row r="112" spans="3:6" x14ac:dyDescent="0.2">
      <c r="C112" s="115" t="s">
        <v>481</v>
      </c>
      <c r="D112" s="325">
        <v>0.19</v>
      </c>
      <c r="E112" s="126" t="s">
        <v>530</v>
      </c>
      <c r="F112" s="236"/>
    </row>
    <row r="113" spans="3:5" x14ac:dyDescent="0.2">
      <c r="C113" s="115" t="s">
        <v>483</v>
      </c>
      <c r="D113" s="325">
        <v>0.4</v>
      </c>
      <c r="E113" s="126" t="s">
        <v>531</v>
      </c>
    </row>
    <row r="114" spans="3:5" x14ac:dyDescent="0.2">
      <c r="C114" s="115" t="s">
        <v>485</v>
      </c>
      <c r="D114" s="325">
        <v>0.35</v>
      </c>
      <c r="E114" s="126" t="s">
        <v>532</v>
      </c>
    </row>
    <row r="115" spans="3:5" x14ac:dyDescent="0.2">
      <c r="C115" s="115" t="s">
        <v>887</v>
      </c>
      <c r="D115" s="325">
        <v>0.19</v>
      </c>
      <c r="E115" s="126" t="s">
        <v>533</v>
      </c>
    </row>
    <row r="116" spans="3:5" ht="13.5" thickBot="1" x14ac:dyDescent="0.25">
      <c r="C116" s="276" t="s">
        <v>487</v>
      </c>
      <c r="D116" s="326">
        <v>0.21</v>
      </c>
      <c r="E116" s="126" t="s">
        <v>521</v>
      </c>
    </row>
    <row r="117" spans="3:5" x14ac:dyDescent="0.2">
      <c r="C117" t="s">
        <v>346</v>
      </c>
      <c r="D117" s="274"/>
      <c r="E117" s="275"/>
    </row>
    <row r="118" spans="3:5" x14ac:dyDescent="0.2">
      <c r="C118" s="120" t="s">
        <v>355</v>
      </c>
      <c r="D118" s="124"/>
      <c r="E118" s="125"/>
    </row>
    <row r="119" spans="3:5" x14ac:dyDescent="0.2">
      <c r="C119" s="120" t="s">
        <v>363</v>
      </c>
      <c r="D119" s="124"/>
      <c r="E119" s="125"/>
    </row>
    <row r="120" spans="3:5" x14ac:dyDescent="0.2">
      <c r="C120" s="120" t="s">
        <v>374</v>
      </c>
      <c r="D120" s="124"/>
      <c r="E120" s="125"/>
    </row>
    <row r="121" spans="3:5" x14ac:dyDescent="0.2">
      <c r="C121" s="120" t="s">
        <v>385</v>
      </c>
      <c r="D121" s="129"/>
      <c r="E121" s="131"/>
    </row>
  </sheetData>
  <sheetProtection algorithmName="SHA-512" hashValue="/6OjVUDn8Vg6fShREKHUuII1Ve1LC8jG0SBCcOcZhOKKeMnY/r2ZjK/yBFAihrYmNZwRt0wR6UATE3IuMBTHBg==" saltValue="TKEYPf/xjqREgYjQMiFQiw==" spinCount="100000" sheet="1" objects="1" scenarios="1"/>
  <mergeCells count="3">
    <mergeCell ref="C1:E1"/>
    <mergeCell ref="F42:F47"/>
    <mergeCell ref="F107:F110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N84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17.140625" style="6" bestFit="1" customWidth="1"/>
    <col min="2" max="2" width="11.42578125" style="6"/>
    <col min="3" max="3" width="39.42578125" style="6" bestFit="1" customWidth="1"/>
    <col min="4" max="4" width="7.5703125" style="6" bestFit="1" customWidth="1"/>
    <col min="5" max="5" width="9.7109375" style="6" bestFit="1" customWidth="1"/>
    <col min="6" max="6" width="11.42578125" style="6"/>
    <col min="7" max="7" width="24.140625" style="6" bestFit="1" customWidth="1"/>
    <col min="8" max="8" width="39.42578125" style="6" bestFit="1" customWidth="1"/>
    <col min="9" max="9" width="38.140625" style="6" bestFit="1" customWidth="1"/>
    <col min="10" max="10" width="34.5703125" style="6" bestFit="1" customWidth="1"/>
    <col min="11" max="11" width="36" style="6" bestFit="1" customWidth="1"/>
    <col min="12" max="12" width="37.42578125" style="6" bestFit="1" customWidth="1"/>
    <col min="13" max="13" width="37.28515625" style="6" bestFit="1" customWidth="1"/>
    <col min="14" max="14" width="20.28515625" style="6" bestFit="1" customWidth="1"/>
    <col min="15" max="16384" width="11.42578125" style="6"/>
  </cols>
  <sheetData>
    <row r="1" spans="1:14" ht="13.5" thickBot="1" x14ac:dyDescent="0.25">
      <c r="A1" s="132" t="s">
        <v>23</v>
      </c>
      <c r="C1" s="532" t="s">
        <v>547</v>
      </c>
      <c r="D1" s="533"/>
      <c r="E1" s="534"/>
    </row>
    <row r="2" spans="1:14" ht="13.5" thickBot="1" x14ac:dyDescent="0.25">
      <c r="A2" s="133" t="s">
        <v>548</v>
      </c>
      <c r="C2" s="133" t="s">
        <v>549</v>
      </c>
      <c r="D2" s="133" t="s">
        <v>10</v>
      </c>
      <c r="E2" s="134" t="s">
        <v>38</v>
      </c>
      <c r="G2" s="117" t="s">
        <v>550</v>
      </c>
      <c r="H2" s="133" t="s">
        <v>551</v>
      </c>
      <c r="I2" s="133" t="s">
        <v>552</v>
      </c>
      <c r="J2" s="133" t="s">
        <v>553</v>
      </c>
      <c r="K2" s="133" t="s">
        <v>554</v>
      </c>
      <c r="L2" s="133" t="s">
        <v>555</v>
      </c>
      <c r="M2" s="135" t="s">
        <v>556</v>
      </c>
      <c r="N2" s="250" t="s">
        <v>24</v>
      </c>
    </row>
    <row r="3" spans="1:14" ht="13.5" thickBot="1" x14ac:dyDescent="0.25">
      <c r="A3" s="133" t="s">
        <v>552</v>
      </c>
      <c r="C3" s="135" t="s">
        <v>893</v>
      </c>
      <c r="D3" s="136"/>
      <c r="E3" s="137"/>
      <c r="G3" s="133" t="s">
        <v>551</v>
      </c>
      <c r="H3" s="241" t="s">
        <v>14</v>
      </c>
      <c r="I3" s="241" t="s">
        <v>14</v>
      </c>
      <c r="J3" s="138" t="s">
        <v>559</v>
      </c>
      <c r="K3" s="138" t="s">
        <v>560</v>
      </c>
      <c r="L3" s="138" t="s">
        <v>14</v>
      </c>
      <c r="M3" s="138" t="s">
        <v>14</v>
      </c>
      <c r="N3" s="241" t="s">
        <v>14</v>
      </c>
    </row>
    <row r="4" spans="1:14" ht="13.5" thickBot="1" x14ac:dyDescent="0.25">
      <c r="A4" s="133" t="s">
        <v>553</v>
      </c>
      <c r="C4" s="241" t="s">
        <v>14</v>
      </c>
      <c r="D4" s="242">
        <v>0</v>
      </c>
      <c r="E4" s="243" t="s">
        <v>14</v>
      </c>
      <c r="G4" s="133" t="s">
        <v>552</v>
      </c>
      <c r="H4" s="138" t="s">
        <v>569</v>
      </c>
      <c r="I4" s="138" t="s">
        <v>627</v>
      </c>
      <c r="J4" s="141" t="s">
        <v>566</v>
      </c>
      <c r="K4" s="141" t="s">
        <v>567</v>
      </c>
      <c r="L4" s="138" t="s">
        <v>561</v>
      </c>
      <c r="M4" s="253" t="s">
        <v>562</v>
      </c>
      <c r="N4" s="138" t="s">
        <v>563</v>
      </c>
    </row>
    <row r="5" spans="1:14" ht="13.5" thickBot="1" x14ac:dyDescent="0.25">
      <c r="A5" s="133" t="s">
        <v>554</v>
      </c>
      <c r="C5" s="138" t="s">
        <v>569</v>
      </c>
      <c r="D5" s="139">
        <v>0.27</v>
      </c>
      <c r="E5" s="140" t="s">
        <v>570</v>
      </c>
      <c r="G5" s="133" t="s">
        <v>553</v>
      </c>
      <c r="H5" s="138" t="s">
        <v>578</v>
      </c>
      <c r="I5" s="141" t="s">
        <v>629</v>
      </c>
      <c r="J5" s="141" t="s">
        <v>573</v>
      </c>
      <c r="K5" s="141" t="s">
        <v>574</v>
      </c>
      <c r="L5" s="141" t="s">
        <v>575</v>
      </c>
      <c r="M5" s="254" t="s">
        <v>576</v>
      </c>
      <c r="N5" s="141" t="s">
        <v>568</v>
      </c>
    </row>
    <row r="6" spans="1:14" ht="13.5" thickBot="1" x14ac:dyDescent="0.25">
      <c r="A6" s="133" t="s">
        <v>555</v>
      </c>
      <c r="C6" s="138" t="s">
        <v>578</v>
      </c>
      <c r="D6" s="139">
        <v>0.27</v>
      </c>
      <c r="E6" s="140" t="s">
        <v>579</v>
      </c>
      <c r="G6" s="133" t="s">
        <v>554</v>
      </c>
      <c r="H6" s="141" t="s">
        <v>564</v>
      </c>
      <c r="I6" s="141" t="s">
        <v>565</v>
      </c>
      <c r="J6" s="141" t="s">
        <v>582</v>
      </c>
      <c r="K6" s="141" t="s">
        <v>583</v>
      </c>
      <c r="L6" s="141" t="s">
        <v>584</v>
      </c>
      <c r="M6" s="254" t="s">
        <v>585</v>
      </c>
      <c r="N6" s="141" t="s">
        <v>670</v>
      </c>
    </row>
    <row r="7" spans="1:14" ht="13.5" thickBot="1" x14ac:dyDescent="0.25">
      <c r="A7" s="133" t="s">
        <v>556</v>
      </c>
      <c r="C7" s="141" t="s">
        <v>564</v>
      </c>
      <c r="D7" s="142">
        <v>0.27</v>
      </c>
      <c r="E7" s="143" t="s">
        <v>586</v>
      </c>
      <c r="G7" s="133" t="s">
        <v>555</v>
      </c>
      <c r="H7" s="141" t="s">
        <v>571</v>
      </c>
      <c r="I7" s="141" t="s">
        <v>572</v>
      </c>
      <c r="J7" s="141" t="s">
        <v>589</v>
      </c>
      <c r="K7" s="141" t="s">
        <v>590</v>
      </c>
      <c r="L7" s="141" t="s">
        <v>591</v>
      </c>
      <c r="M7" s="254" t="s">
        <v>592</v>
      </c>
      <c r="N7" s="141" t="s">
        <v>577</v>
      </c>
    </row>
    <row r="8" spans="1:14" ht="13.5" thickBot="1" x14ac:dyDescent="0.25">
      <c r="A8" s="133"/>
      <c r="C8" s="141" t="s">
        <v>571</v>
      </c>
      <c r="D8" s="142">
        <v>0.27</v>
      </c>
      <c r="E8" s="143" t="s">
        <v>593</v>
      </c>
      <c r="G8" s="133" t="s">
        <v>556</v>
      </c>
      <c r="H8" s="138"/>
      <c r="I8" s="141" t="s">
        <v>633</v>
      </c>
      <c r="J8" s="141" t="s">
        <v>596</v>
      </c>
      <c r="K8" s="141" t="s">
        <v>597</v>
      </c>
      <c r="L8" s="141" t="s">
        <v>598</v>
      </c>
      <c r="M8" s="254" t="s">
        <v>599</v>
      </c>
      <c r="N8" s="141" t="s">
        <v>672</v>
      </c>
    </row>
    <row r="9" spans="1:14" ht="13.5" thickBot="1" x14ac:dyDescent="0.25">
      <c r="A9" s="133"/>
      <c r="C9" s="138"/>
      <c r="D9" s="142"/>
      <c r="E9" s="140"/>
      <c r="G9" s="135" t="s">
        <v>24</v>
      </c>
      <c r="H9" s="141" t="s">
        <v>580</v>
      </c>
      <c r="I9" s="141" t="s">
        <v>588</v>
      </c>
      <c r="J9" s="141" t="s">
        <v>603</v>
      </c>
      <c r="K9" s="141" t="s">
        <v>604</v>
      </c>
      <c r="L9" s="141" t="s">
        <v>605</v>
      </c>
      <c r="M9" s="254" t="s">
        <v>606</v>
      </c>
      <c r="N9" s="141" t="s">
        <v>674</v>
      </c>
    </row>
    <row r="10" spans="1:14" x14ac:dyDescent="0.2">
      <c r="B10" s="7"/>
      <c r="C10" s="141" t="s">
        <v>580</v>
      </c>
      <c r="D10" s="142">
        <v>0.27</v>
      </c>
      <c r="E10" s="143" t="s">
        <v>607</v>
      </c>
      <c r="G10" s="237"/>
      <c r="H10" s="141" t="s">
        <v>587</v>
      </c>
      <c r="I10" s="141" t="s">
        <v>636</v>
      </c>
      <c r="J10" s="141" t="s">
        <v>610</v>
      </c>
      <c r="K10" s="141" t="s">
        <v>611</v>
      </c>
      <c r="L10" s="141" t="s">
        <v>612</v>
      </c>
      <c r="M10" s="254" t="s">
        <v>599</v>
      </c>
      <c r="N10" s="141" t="s">
        <v>676</v>
      </c>
    </row>
    <row r="11" spans="1:14" x14ac:dyDescent="0.2">
      <c r="C11" s="141" t="s">
        <v>587</v>
      </c>
      <c r="D11" s="144">
        <v>0.27</v>
      </c>
      <c r="E11" s="145" t="s">
        <v>613</v>
      </c>
      <c r="G11" s="251"/>
      <c r="H11" s="141" t="s">
        <v>620</v>
      </c>
      <c r="I11" s="141" t="s">
        <v>638</v>
      </c>
      <c r="J11" s="141" t="s">
        <v>616</v>
      </c>
      <c r="K11" s="141" t="s">
        <v>617</v>
      </c>
      <c r="L11" s="141" t="s">
        <v>618</v>
      </c>
      <c r="M11" s="254" t="s">
        <v>619</v>
      </c>
      <c r="N11" s="141" t="s">
        <v>610</v>
      </c>
    </row>
    <row r="12" spans="1:14" ht="13.5" thickBot="1" x14ac:dyDescent="0.25">
      <c r="C12" s="141" t="s">
        <v>620</v>
      </c>
      <c r="D12" s="142">
        <v>0.27</v>
      </c>
      <c r="E12" s="143" t="s">
        <v>621</v>
      </c>
      <c r="G12" s="252"/>
      <c r="H12" s="141" t="s">
        <v>594</v>
      </c>
      <c r="I12" s="141" t="s">
        <v>610</v>
      </c>
      <c r="J12" s="149"/>
      <c r="K12" s="149"/>
      <c r="L12" s="149"/>
      <c r="M12" s="255"/>
      <c r="N12" s="149" t="s">
        <v>616</v>
      </c>
    </row>
    <row r="13" spans="1:14" x14ac:dyDescent="0.2">
      <c r="C13" s="141" t="s">
        <v>594</v>
      </c>
      <c r="D13" s="142">
        <v>0.27</v>
      </c>
      <c r="E13" s="143" t="s">
        <v>622</v>
      </c>
      <c r="H13" s="141" t="s">
        <v>623</v>
      </c>
      <c r="I13" s="146" t="s">
        <v>616</v>
      </c>
      <c r="J13" s="297"/>
      <c r="K13" s="297"/>
      <c r="L13" s="297"/>
      <c r="M13" s="297"/>
    </row>
    <row r="14" spans="1:14" x14ac:dyDescent="0.2">
      <c r="C14" s="141" t="s">
        <v>623</v>
      </c>
      <c r="D14" s="142">
        <v>0.27</v>
      </c>
      <c r="E14" s="143" t="s">
        <v>624</v>
      </c>
      <c r="H14" s="141" t="s">
        <v>610</v>
      </c>
    </row>
    <row r="15" spans="1:14" x14ac:dyDescent="0.2">
      <c r="C15" s="141" t="s">
        <v>610</v>
      </c>
      <c r="D15" s="142">
        <v>0.19</v>
      </c>
      <c r="E15" s="148" t="s">
        <v>625</v>
      </c>
      <c r="H15" s="146" t="s">
        <v>616</v>
      </c>
    </row>
    <row r="16" spans="1:14" ht="13.5" thickBot="1" x14ac:dyDescent="0.25">
      <c r="C16" s="146" t="s">
        <v>616</v>
      </c>
      <c r="D16" s="147">
        <v>0.19</v>
      </c>
      <c r="E16" s="298" t="s">
        <v>626</v>
      </c>
    </row>
    <row r="17" spans="3:5" ht="13.5" thickBot="1" x14ac:dyDescent="0.25">
      <c r="C17" s="135" t="s">
        <v>552</v>
      </c>
      <c r="D17" s="136"/>
      <c r="E17" s="137"/>
    </row>
    <row r="18" spans="3:5" x14ac:dyDescent="0.2">
      <c r="C18" s="241" t="s">
        <v>14</v>
      </c>
      <c r="D18" s="242">
        <v>0</v>
      </c>
      <c r="E18" s="243" t="s">
        <v>14</v>
      </c>
    </row>
    <row r="19" spans="3:5" x14ac:dyDescent="0.2">
      <c r="C19" s="138" t="s">
        <v>558</v>
      </c>
      <c r="D19" s="139">
        <v>0.27</v>
      </c>
      <c r="E19" s="140" t="s">
        <v>628</v>
      </c>
    </row>
    <row r="20" spans="3:5" x14ac:dyDescent="0.2">
      <c r="C20" s="141" t="s">
        <v>565</v>
      </c>
      <c r="D20" s="139">
        <v>0.27</v>
      </c>
      <c r="E20" s="143" t="s">
        <v>630</v>
      </c>
    </row>
    <row r="21" spans="3:5" x14ac:dyDescent="0.2">
      <c r="C21" s="141" t="s">
        <v>572</v>
      </c>
      <c r="D21" s="139">
        <v>0.27</v>
      </c>
      <c r="E21" s="143" t="s">
        <v>631</v>
      </c>
    </row>
    <row r="22" spans="3:5" x14ac:dyDescent="0.2">
      <c r="C22" s="141" t="s">
        <v>581</v>
      </c>
      <c r="D22" s="139">
        <v>0.27</v>
      </c>
      <c r="E22" s="143" t="s">
        <v>632</v>
      </c>
    </row>
    <row r="23" spans="3:5" x14ac:dyDescent="0.2">
      <c r="C23" s="141" t="s">
        <v>588</v>
      </c>
      <c r="D23" s="139">
        <v>0.27</v>
      </c>
      <c r="E23" s="143" t="s">
        <v>634</v>
      </c>
    </row>
    <row r="24" spans="3:5" x14ac:dyDescent="0.2">
      <c r="C24" s="141" t="s">
        <v>595</v>
      </c>
      <c r="D24" s="139">
        <v>0.27</v>
      </c>
      <c r="E24" s="143" t="s">
        <v>635</v>
      </c>
    </row>
    <row r="25" spans="3:5" x14ac:dyDescent="0.2">
      <c r="C25" s="141" t="s">
        <v>602</v>
      </c>
      <c r="D25" s="139">
        <v>0.27</v>
      </c>
      <c r="E25" s="143" t="s">
        <v>637</v>
      </c>
    </row>
    <row r="26" spans="3:5" x14ac:dyDescent="0.2">
      <c r="C26" s="141" t="s">
        <v>609</v>
      </c>
      <c r="D26" s="142">
        <v>0.21</v>
      </c>
      <c r="E26" s="143" t="s">
        <v>639</v>
      </c>
    </row>
    <row r="27" spans="3:5" x14ac:dyDescent="0.2">
      <c r="C27" s="141" t="s">
        <v>615</v>
      </c>
      <c r="D27" s="142">
        <v>0.19</v>
      </c>
      <c r="E27" s="143" t="s">
        <v>624</v>
      </c>
    </row>
    <row r="28" spans="3:5" ht="13.5" thickBot="1" x14ac:dyDescent="0.25">
      <c r="C28" s="146" t="s">
        <v>616</v>
      </c>
      <c r="D28" s="147">
        <v>0.19</v>
      </c>
      <c r="E28" s="148" t="s">
        <v>625</v>
      </c>
    </row>
    <row r="29" spans="3:5" ht="13.5" thickBot="1" x14ac:dyDescent="0.25">
      <c r="C29" s="135" t="s">
        <v>640</v>
      </c>
      <c r="D29" s="136"/>
      <c r="E29" s="137"/>
    </row>
    <row r="30" spans="3:5" x14ac:dyDescent="0.2">
      <c r="C30" s="241" t="s">
        <v>14</v>
      </c>
      <c r="D30" s="242">
        <v>0</v>
      </c>
      <c r="E30" s="243" t="s">
        <v>14</v>
      </c>
    </row>
    <row r="31" spans="3:5" x14ac:dyDescent="0.2">
      <c r="C31" s="138" t="s">
        <v>559</v>
      </c>
      <c r="D31" s="139">
        <v>0.21</v>
      </c>
      <c r="E31" s="140" t="s">
        <v>641</v>
      </c>
    </row>
    <row r="32" spans="3:5" x14ac:dyDescent="0.2">
      <c r="C32" s="141" t="s">
        <v>566</v>
      </c>
      <c r="D32" s="139">
        <v>0.21</v>
      </c>
      <c r="E32" s="143" t="s">
        <v>642</v>
      </c>
    </row>
    <row r="33" spans="3:5" x14ac:dyDescent="0.2">
      <c r="C33" s="141" t="s">
        <v>573</v>
      </c>
      <c r="D33" s="142">
        <v>0.21</v>
      </c>
      <c r="E33" s="143" t="s">
        <v>643</v>
      </c>
    </row>
    <row r="34" spans="3:5" x14ac:dyDescent="0.2">
      <c r="C34" s="141" t="s">
        <v>582</v>
      </c>
      <c r="D34" s="142">
        <v>0.21</v>
      </c>
      <c r="E34" s="143" t="s">
        <v>644</v>
      </c>
    </row>
    <row r="35" spans="3:5" x14ac:dyDescent="0.2">
      <c r="C35" s="141" t="s">
        <v>589</v>
      </c>
      <c r="D35" s="142">
        <v>0.21</v>
      </c>
      <c r="E35" s="143" t="s">
        <v>645</v>
      </c>
    </row>
    <row r="36" spans="3:5" x14ac:dyDescent="0.2">
      <c r="C36" s="141" t="s">
        <v>596</v>
      </c>
      <c r="D36" s="142">
        <v>0.21</v>
      </c>
      <c r="E36" s="143" t="s">
        <v>858</v>
      </c>
    </row>
    <row r="37" spans="3:5" x14ac:dyDescent="0.2">
      <c r="C37" s="141" t="s">
        <v>603</v>
      </c>
      <c r="D37" s="142">
        <v>0.21</v>
      </c>
      <c r="E37" s="143" t="s">
        <v>860</v>
      </c>
    </row>
    <row r="38" spans="3:5" x14ac:dyDescent="0.2">
      <c r="C38" s="141" t="s">
        <v>610</v>
      </c>
      <c r="D38" s="142">
        <v>0.21</v>
      </c>
      <c r="E38" s="143" t="s">
        <v>624</v>
      </c>
    </row>
    <row r="39" spans="3:5" x14ac:dyDescent="0.2">
      <c r="C39" s="141" t="s">
        <v>616</v>
      </c>
      <c r="D39" s="142">
        <v>0.19</v>
      </c>
      <c r="E39" s="148" t="s">
        <v>625</v>
      </c>
    </row>
    <row r="40" spans="3:5" ht="13.5" thickBot="1" x14ac:dyDescent="0.25">
      <c r="C40" s="146"/>
      <c r="D40" s="147"/>
      <c r="E40" s="148"/>
    </row>
    <row r="41" spans="3:5" ht="13.5" thickBot="1" x14ac:dyDescent="0.25">
      <c r="C41" s="135" t="s">
        <v>554</v>
      </c>
      <c r="D41" s="136"/>
      <c r="E41" s="137"/>
    </row>
    <row r="42" spans="3:5" x14ac:dyDescent="0.2">
      <c r="C42" s="241" t="s">
        <v>14</v>
      </c>
      <c r="D42" s="242">
        <v>0</v>
      </c>
      <c r="E42" s="243" t="s">
        <v>14</v>
      </c>
    </row>
    <row r="43" spans="3:5" x14ac:dyDescent="0.2">
      <c r="C43" s="138" t="s">
        <v>560</v>
      </c>
      <c r="D43" s="139">
        <v>0.21</v>
      </c>
      <c r="E43" s="140" t="s">
        <v>647</v>
      </c>
    </row>
    <row r="44" spans="3:5" x14ac:dyDescent="0.2">
      <c r="C44" s="141" t="s">
        <v>567</v>
      </c>
      <c r="D44" s="142">
        <v>0.21</v>
      </c>
      <c r="E44" s="143" t="s">
        <v>648</v>
      </c>
    </row>
    <row r="45" spans="3:5" x14ac:dyDescent="0.2">
      <c r="C45" s="141" t="s">
        <v>574</v>
      </c>
      <c r="D45" s="142">
        <v>0.21</v>
      </c>
      <c r="E45" s="143" t="s">
        <v>649</v>
      </c>
    </row>
    <row r="46" spans="3:5" x14ac:dyDescent="0.2">
      <c r="C46" s="141" t="s">
        <v>583</v>
      </c>
      <c r="D46" s="142">
        <v>0.21</v>
      </c>
      <c r="E46" s="143" t="s">
        <v>650</v>
      </c>
    </row>
    <row r="47" spans="3:5" x14ac:dyDescent="0.2">
      <c r="C47" s="141" t="s">
        <v>590</v>
      </c>
      <c r="D47" s="142">
        <v>0.21</v>
      </c>
      <c r="E47" s="143" t="s">
        <v>651</v>
      </c>
    </row>
    <row r="48" spans="3:5" x14ac:dyDescent="0.2">
      <c r="C48" s="141" t="s">
        <v>597</v>
      </c>
      <c r="D48" s="142">
        <v>0.21</v>
      </c>
      <c r="E48" s="143" t="s">
        <v>646</v>
      </c>
    </row>
    <row r="49" spans="3:5" x14ac:dyDescent="0.2">
      <c r="C49" s="141" t="s">
        <v>604</v>
      </c>
      <c r="D49" s="142">
        <v>0.21</v>
      </c>
      <c r="E49" s="143" t="s">
        <v>639</v>
      </c>
    </row>
    <row r="50" spans="3:5" x14ac:dyDescent="0.2">
      <c r="C50" s="141" t="s">
        <v>611</v>
      </c>
      <c r="D50" s="142">
        <v>0.19</v>
      </c>
      <c r="E50" s="143" t="s">
        <v>652</v>
      </c>
    </row>
    <row r="51" spans="3:5" ht="13.5" thickBot="1" x14ac:dyDescent="0.25">
      <c r="C51" s="141" t="s">
        <v>617</v>
      </c>
      <c r="D51" s="147">
        <v>0.19</v>
      </c>
      <c r="E51" s="148" t="s">
        <v>653</v>
      </c>
    </row>
    <row r="52" spans="3:5" ht="13.5" thickBot="1" x14ac:dyDescent="0.25">
      <c r="C52" s="135" t="s">
        <v>555</v>
      </c>
      <c r="D52" s="136"/>
      <c r="E52" s="137"/>
    </row>
    <row r="53" spans="3:5" x14ac:dyDescent="0.2">
      <c r="C53" s="241" t="s">
        <v>14</v>
      </c>
      <c r="D53" s="242">
        <v>0</v>
      </c>
      <c r="E53" s="243" t="s">
        <v>14</v>
      </c>
    </row>
    <row r="54" spans="3:5" x14ac:dyDescent="0.2">
      <c r="C54" s="138" t="s">
        <v>561</v>
      </c>
      <c r="D54" s="139">
        <v>0.21</v>
      </c>
      <c r="E54" s="140" t="s">
        <v>654</v>
      </c>
    </row>
    <row r="55" spans="3:5" x14ac:dyDescent="0.2">
      <c r="C55" s="141" t="s">
        <v>575</v>
      </c>
      <c r="D55" s="142">
        <v>0.21</v>
      </c>
      <c r="E55" s="143" t="s">
        <v>655</v>
      </c>
    </row>
    <row r="56" spans="3:5" x14ac:dyDescent="0.2">
      <c r="C56" s="141" t="s">
        <v>584</v>
      </c>
      <c r="D56" s="142">
        <v>0.21</v>
      </c>
      <c r="E56" s="143" t="s">
        <v>656</v>
      </c>
    </row>
    <row r="57" spans="3:5" x14ac:dyDescent="0.2">
      <c r="C57" s="141" t="s">
        <v>591</v>
      </c>
      <c r="D57" s="142">
        <v>0.21</v>
      </c>
      <c r="E57" s="143" t="s">
        <v>644</v>
      </c>
    </row>
    <row r="58" spans="3:5" x14ac:dyDescent="0.2">
      <c r="C58" s="141" t="s">
        <v>598</v>
      </c>
      <c r="D58" s="142">
        <v>0.21</v>
      </c>
      <c r="E58" s="143" t="s">
        <v>645</v>
      </c>
    </row>
    <row r="59" spans="3:5" x14ac:dyDescent="0.2">
      <c r="C59" s="141" t="s">
        <v>605</v>
      </c>
      <c r="D59" s="142">
        <v>0.21</v>
      </c>
      <c r="E59" s="143" t="s">
        <v>646</v>
      </c>
    </row>
    <row r="60" spans="3:5" x14ac:dyDescent="0.2">
      <c r="C60" s="141" t="s">
        <v>612</v>
      </c>
      <c r="D60" s="142">
        <v>0.21</v>
      </c>
      <c r="E60" s="143" t="s">
        <v>639</v>
      </c>
    </row>
    <row r="61" spans="3:5" x14ac:dyDescent="0.2">
      <c r="C61" s="141" t="s">
        <v>618</v>
      </c>
      <c r="D61" s="142">
        <v>0.19</v>
      </c>
      <c r="E61" s="143" t="s">
        <v>652</v>
      </c>
    </row>
    <row r="62" spans="3:5" ht="13.5" thickBot="1" x14ac:dyDescent="0.25">
      <c r="C62" s="146" t="s">
        <v>617</v>
      </c>
      <c r="D62" s="147">
        <v>0.19</v>
      </c>
      <c r="E62" s="148" t="s">
        <v>653</v>
      </c>
    </row>
    <row r="63" spans="3:5" ht="13.5" thickBot="1" x14ac:dyDescent="0.25">
      <c r="C63" s="135" t="s">
        <v>657</v>
      </c>
      <c r="D63" s="136"/>
      <c r="E63" s="137"/>
    </row>
    <row r="64" spans="3:5" x14ac:dyDescent="0.2">
      <c r="C64" s="241" t="s">
        <v>14</v>
      </c>
      <c r="D64" s="242">
        <v>0</v>
      </c>
      <c r="E64" s="243" t="s">
        <v>14</v>
      </c>
    </row>
    <row r="65" spans="3:6" x14ac:dyDescent="0.2">
      <c r="C65" s="253" t="s">
        <v>562</v>
      </c>
      <c r="D65" s="139">
        <v>0.45</v>
      </c>
      <c r="E65" s="140" t="s">
        <v>658</v>
      </c>
    </row>
    <row r="66" spans="3:6" x14ac:dyDescent="0.2">
      <c r="C66" s="254" t="s">
        <v>576</v>
      </c>
      <c r="D66" s="142">
        <v>0.45</v>
      </c>
      <c r="E66" s="143" t="s">
        <v>659</v>
      </c>
    </row>
    <row r="67" spans="3:6" x14ac:dyDescent="0.2">
      <c r="C67" s="254" t="s">
        <v>585</v>
      </c>
      <c r="D67" s="142">
        <v>0.45</v>
      </c>
      <c r="E67" s="143" t="s">
        <v>660</v>
      </c>
    </row>
    <row r="68" spans="3:6" x14ac:dyDescent="0.2">
      <c r="C68" s="254" t="s">
        <v>592</v>
      </c>
      <c r="D68" s="142">
        <v>0.45</v>
      </c>
      <c r="E68" s="143" t="s">
        <v>661</v>
      </c>
    </row>
    <row r="69" spans="3:6" x14ac:dyDescent="0.2">
      <c r="C69" s="254" t="s">
        <v>599</v>
      </c>
      <c r="D69" s="142">
        <v>0.45</v>
      </c>
      <c r="E69" s="143" t="s">
        <v>662</v>
      </c>
    </row>
    <row r="70" spans="3:6" x14ac:dyDescent="0.2">
      <c r="C70" s="254" t="s">
        <v>606</v>
      </c>
      <c r="D70" s="142">
        <v>0.46</v>
      </c>
      <c r="E70" s="143" t="s">
        <v>663</v>
      </c>
    </row>
    <row r="71" spans="3:6" x14ac:dyDescent="0.2">
      <c r="C71" s="254" t="s">
        <v>894</v>
      </c>
      <c r="D71" s="142">
        <v>0.45</v>
      </c>
      <c r="E71" s="143" t="s">
        <v>664</v>
      </c>
    </row>
    <row r="72" spans="3:6" x14ac:dyDescent="0.2">
      <c r="C72" s="254" t="s">
        <v>619</v>
      </c>
      <c r="D72" s="142">
        <v>0.42</v>
      </c>
      <c r="E72" s="143" t="s">
        <v>665</v>
      </c>
    </row>
    <row r="73" spans="3:6" ht="13.5" thickBot="1" x14ac:dyDescent="0.25">
      <c r="C73" s="149" t="s">
        <v>666</v>
      </c>
      <c r="D73" s="150">
        <v>0.42</v>
      </c>
      <c r="E73" s="151" t="s">
        <v>667</v>
      </c>
    </row>
    <row r="74" spans="3:6" ht="13.5" thickBot="1" x14ac:dyDescent="0.25">
      <c r="C74" s="135" t="s">
        <v>24</v>
      </c>
      <c r="D74" s="136"/>
      <c r="E74" s="137"/>
    </row>
    <row r="75" spans="3:6" x14ac:dyDescent="0.2">
      <c r="C75" s="241" t="s">
        <v>14</v>
      </c>
      <c r="D75" s="242">
        <v>0</v>
      </c>
      <c r="E75" s="243" t="s">
        <v>14</v>
      </c>
    </row>
    <row r="76" spans="3:6" x14ac:dyDescent="0.2">
      <c r="C76" s="138" t="s">
        <v>563</v>
      </c>
      <c r="D76" s="139">
        <v>0.3</v>
      </c>
      <c r="E76" s="140" t="s">
        <v>668</v>
      </c>
      <c r="F76" s="286"/>
    </row>
    <row r="77" spans="3:6" x14ac:dyDescent="0.2">
      <c r="C77" s="141" t="s">
        <v>568</v>
      </c>
      <c r="D77" s="142">
        <v>0.3</v>
      </c>
      <c r="E77" s="143" t="s">
        <v>669</v>
      </c>
      <c r="F77" s="286"/>
    </row>
    <row r="78" spans="3:6" x14ac:dyDescent="0.2">
      <c r="C78" s="141" t="s">
        <v>670</v>
      </c>
      <c r="D78" s="142">
        <v>0.3</v>
      </c>
      <c r="E78" s="143" t="s">
        <v>671</v>
      </c>
      <c r="F78" s="286"/>
    </row>
    <row r="79" spans="3:6" x14ac:dyDescent="0.2">
      <c r="C79" s="141" t="s">
        <v>577</v>
      </c>
      <c r="D79" s="142">
        <v>0.3</v>
      </c>
      <c r="E79" s="143" t="s">
        <v>671</v>
      </c>
      <c r="F79" s="286"/>
    </row>
    <row r="80" spans="3:6" x14ac:dyDescent="0.2">
      <c r="C80" s="394" t="s">
        <v>895</v>
      </c>
      <c r="D80" s="142">
        <v>0.3</v>
      </c>
      <c r="E80" s="143" t="s">
        <v>673</v>
      </c>
      <c r="F80" s="286"/>
    </row>
    <row r="81" spans="3:6" x14ac:dyDescent="0.2">
      <c r="C81" s="141" t="s">
        <v>674</v>
      </c>
      <c r="D81" s="142">
        <v>0.19</v>
      </c>
      <c r="E81" s="143" t="s">
        <v>675</v>
      </c>
      <c r="F81" s="286"/>
    </row>
    <row r="82" spans="3:6" x14ac:dyDescent="0.2">
      <c r="C82" s="141" t="s">
        <v>676</v>
      </c>
      <c r="D82" s="303">
        <v>0.3</v>
      </c>
      <c r="E82" s="151" t="s">
        <v>677</v>
      </c>
    </row>
    <row r="83" spans="3:6" x14ac:dyDescent="0.2">
      <c r="C83" s="141" t="s">
        <v>610</v>
      </c>
      <c r="D83" s="142">
        <v>0.19</v>
      </c>
      <c r="E83" s="151" t="s">
        <v>678</v>
      </c>
    </row>
    <row r="84" spans="3:6" x14ac:dyDescent="0.2">
      <c r="C84" s="149" t="s">
        <v>616</v>
      </c>
      <c r="D84" s="150">
        <v>0.19</v>
      </c>
      <c r="E84" s="151" t="s">
        <v>679</v>
      </c>
    </row>
  </sheetData>
  <sheetProtection algorithmName="SHA-512" hashValue="xl7+Xqrr6CT8joofREnpzq40P9tE57AFGyzwC/HtGPKTjAicsMj960dKweEi0dCR96g8kRiByUxqZkPLSNu3Bw==" saltValue="RM6F3Z+QFusAXmXaMn6QHg==" spinCount="100000" sheet="1" objects="1" scenarios="1"/>
  <mergeCells count="1">
    <mergeCell ref="C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T100"/>
  <sheetViews>
    <sheetView topLeftCell="F1" zoomScale="80" zoomScaleNormal="80" workbookViewId="0">
      <selection activeCell="F1" sqref="A1:XFD1048576"/>
    </sheetView>
  </sheetViews>
  <sheetFormatPr baseColWidth="10" defaultColWidth="11.42578125" defaultRowHeight="12.75" x14ac:dyDescent="0.2"/>
  <cols>
    <col min="1" max="1" width="18.140625" style="113" bestFit="1" customWidth="1"/>
    <col min="2" max="2" width="11.42578125" style="113"/>
    <col min="3" max="3" width="44.42578125" style="113" bestFit="1" customWidth="1"/>
    <col min="4" max="4" width="9.5703125" style="199" customWidth="1"/>
    <col min="5" max="5" width="9.7109375" style="199" bestFit="1" customWidth="1"/>
    <col min="6" max="6" width="46.42578125" style="113" bestFit="1" customWidth="1"/>
    <col min="7" max="7" width="23.7109375" style="113" bestFit="1" customWidth="1"/>
    <col min="8" max="8" width="25" style="113" bestFit="1" customWidth="1"/>
    <col min="9" max="9" width="21.5703125" style="113" bestFit="1" customWidth="1"/>
    <col min="10" max="10" width="23.7109375" style="113" bestFit="1" customWidth="1"/>
    <col min="11" max="12" width="23.85546875" style="113" bestFit="1" customWidth="1"/>
    <col min="13" max="13" width="25.85546875" style="113" bestFit="1" customWidth="1"/>
    <col min="14" max="14" width="25.85546875" style="113" customWidth="1"/>
    <col min="15" max="15" width="24.140625" style="113" bestFit="1" customWidth="1"/>
    <col min="16" max="16" width="23.42578125" style="113" bestFit="1" customWidth="1"/>
    <col min="17" max="17" width="23.140625" style="113" bestFit="1" customWidth="1"/>
    <col min="18" max="18" width="17.7109375" style="113" bestFit="1" customWidth="1"/>
    <col min="19" max="19" width="27.85546875" style="113" bestFit="1" customWidth="1"/>
    <col min="20" max="20" width="31.28515625" style="113" bestFit="1" customWidth="1"/>
    <col min="21" max="16384" width="11.42578125" style="113"/>
  </cols>
  <sheetData>
    <row r="1" spans="1:20" ht="13.5" thickBot="1" x14ac:dyDescent="0.25">
      <c r="A1" s="335" t="s">
        <v>680</v>
      </c>
      <c r="B1" s="6"/>
      <c r="C1" s="536" t="s">
        <v>681</v>
      </c>
      <c r="D1" s="536"/>
      <c r="E1" s="536"/>
    </row>
    <row r="2" spans="1:20" ht="13.5" thickBot="1" x14ac:dyDescent="0.25">
      <c r="A2" s="334" t="s">
        <v>682</v>
      </c>
      <c r="B2" s="6"/>
      <c r="C2" s="153" t="s">
        <v>683</v>
      </c>
      <c r="D2" s="200" t="s">
        <v>10</v>
      </c>
      <c r="E2" s="155" t="s">
        <v>38</v>
      </c>
      <c r="G2" s="333" t="s">
        <v>684</v>
      </c>
      <c r="H2" s="393" t="s">
        <v>682</v>
      </c>
      <c r="I2" t="s">
        <v>685</v>
      </c>
      <c r="J2" t="s">
        <v>686</v>
      </c>
      <c r="K2" t="s">
        <v>687</v>
      </c>
      <c r="L2" t="s">
        <v>688</v>
      </c>
      <c r="M2" t="s">
        <v>689</v>
      </c>
      <c r="N2" t="s">
        <v>690</v>
      </c>
      <c r="O2" t="s">
        <v>691</v>
      </c>
      <c r="P2" t="s">
        <v>692</v>
      </c>
      <c r="Q2" s="113" t="s">
        <v>693</v>
      </c>
      <c r="R2" s="113" t="s">
        <v>694</v>
      </c>
      <c r="S2" t="s">
        <v>27</v>
      </c>
      <c r="T2" t="s">
        <v>26</v>
      </c>
    </row>
    <row r="3" spans="1:20" ht="13.5" thickBot="1" x14ac:dyDescent="0.25">
      <c r="A3" s="334" t="s">
        <v>695</v>
      </c>
      <c r="B3" s="6"/>
      <c r="C3" s="152" t="s">
        <v>682</v>
      </c>
      <c r="D3" s="313"/>
      <c r="E3" s="198"/>
      <c r="G3" s="334" t="s">
        <v>682</v>
      </c>
      <c r="H3" s="244" t="s">
        <v>14</v>
      </c>
      <c r="I3" s="244" t="s">
        <v>14</v>
      </c>
      <c r="J3" t="s">
        <v>14</v>
      </c>
      <c r="K3" t="s">
        <v>14</v>
      </c>
      <c r="L3" t="s">
        <v>14</v>
      </c>
      <c r="M3" t="s">
        <v>14</v>
      </c>
      <c r="N3" t="s">
        <v>14</v>
      </c>
      <c r="O3" s="203" t="s">
        <v>14</v>
      </c>
      <c r="P3" t="s">
        <v>14</v>
      </c>
      <c r="Q3" t="s">
        <v>14</v>
      </c>
      <c r="R3" t="s">
        <v>14</v>
      </c>
      <c r="S3" t="s">
        <v>14</v>
      </c>
      <c r="T3" t="s">
        <v>14</v>
      </c>
    </row>
    <row r="4" spans="1:20" x14ac:dyDescent="0.2">
      <c r="A4" s="334" t="s">
        <v>696</v>
      </c>
      <c r="B4" s="6"/>
      <c r="C4" s="244" t="s">
        <v>14</v>
      </c>
      <c r="D4" s="314">
        <v>0</v>
      </c>
      <c r="E4" s="245" t="s">
        <v>14</v>
      </c>
      <c r="G4" s="334" t="s">
        <v>695</v>
      </c>
      <c r="H4" s="390" t="s">
        <v>697</v>
      </c>
      <c r="I4" s="157" t="s">
        <v>698</v>
      </c>
      <c r="J4" t="s">
        <v>699</v>
      </c>
      <c r="K4" t="s">
        <v>700</v>
      </c>
      <c r="L4" t="s">
        <v>701</v>
      </c>
      <c r="M4" t="s">
        <v>702</v>
      </c>
      <c r="N4" t="s">
        <v>703</v>
      </c>
      <c r="O4" s="157" t="s">
        <v>704</v>
      </c>
      <c r="P4" t="s">
        <v>705</v>
      </c>
      <c r="Q4" t="s">
        <v>706</v>
      </c>
      <c r="R4" t="s">
        <v>704</v>
      </c>
      <c r="S4" t="s">
        <v>707</v>
      </c>
      <c r="T4" t="s">
        <v>708</v>
      </c>
    </row>
    <row r="5" spans="1:20" x14ac:dyDescent="0.2">
      <c r="A5" s="334" t="s">
        <v>709</v>
      </c>
      <c r="B5" s="6"/>
      <c r="C5" s="156" t="s">
        <v>697</v>
      </c>
      <c r="D5" s="299">
        <v>0.21</v>
      </c>
      <c r="E5" s="158" t="s">
        <v>710</v>
      </c>
      <c r="G5" s="334" t="s">
        <v>696</v>
      </c>
      <c r="H5" s="391" t="s">
        <v>711</v>
      </c>
      <c r="I5" s="157" t="s">
        <v>712</v>
      </c>
      <c r="J5" t="s">
        <v>713</v>
      </c>
      <c r="K5" t="s">
        <v>714</v>
      </c>
      <c r="L5" t="s">
        <v>715</v>
      </c>
      <c r="M5" t="s">
        <v>716</v>
      </c>
      <c r="N5" t="s">
        <v>717</v>
      </c>
      <c r="O5" s="157" t="s">
        <v>718</v>
      </c>
      <c r="Q5" t="s">
        <v>719</v>
      </c>
      <c r="R5" t="s">
        <v>718</v>
      </c>
      <c r="S5" t="s">
        <v>720</v>
      </c>
      <c r="T5" t="s">
        <v>721</v>
      </c>
    </row>
    <row r="6" spans="1:20" x14ac:dyDescent="0.2">
      <c r="A6" s="334" t="s">
        <v>722</v>
      </c>
      <c r="B6" s="6"/>
      <c r="C6" s="157" t="s">
        <v>711</v>
      </c>
      <c r="D6" s="300">
        <v>0.21</v>
      </c>
      <c r="E6" s="8" t="s">
        <v>723</v>
      </c>
      <c r="G6" s="334" t="s">
        <v>709</v>
      </c>
      <c r="H6" s="391" t="s">
        <v>724</v>
      </c>
      <c r="I6" s="157" t="s">
        <v>725</v>
      </c>
      <c r="J6" t="s">
        <v>726</v>
      </c>
      <c r="K6" t="s">
        <v>727</v>
      </c>
      <c r="L6" t="s">
        <v>728</v>
      </c>
      <c r="M6" t="s">
        <v>782</v>
      </c>
      <c r="N6" t="s">
        <v>730</v>
      </c>
      <c r="O6" s="157" t="s">
        <v>731</v>
      </c>
      <c r="R6" t="s">
        <v>731</v>
      </c>
      <c r="S6" t="s">
        <v>732</v>
      </c>
      <c r="T6" t="s">
        <v>733</v>
      </c>
    </row>
    <row r="7" spans="1:20" x14ac:dyDescent="0.2">
      <c r="A7" s="334" t="s">
        <v>734</v>
      </c>
      <c r="B7" s="6"/>
      <c r="C7" s="157" t="s">
        <v>724</v>
      </c>
      <c r="D7" s="301">
        <v>0.21</v>
      </c>
      <c r="E7" s="8" t="s">
        <v>735</v>
      </c>
      <c r="G7" s="334" t="s">
        <v>722</v>
      </c>
      <c r="H7" s="392" t="s">
        <v>891</v>
      </c>
      <c r="I7"/>
      <c r="J7" t="s">
        <v>736</v>
      </c>
      <c r="L7" t="s">
        <v>737</v>
      </c>
      <c r="S7" t="s">
        <v>738</v>
      </c>
      <c r="T7" t="s">
        <v>739</v>
      </c>
    </row>
    <row r="8" spans="1:20" x14ac:dyDescent="0.2">
      <c r="A8" s="334" t="s">
        <v>691</v>
      </c>
      <c r="B8" s="7"/>
      <c r="C8" s="389" t="s">
        <v>891</v>
      </c>
      <c r="D8" s="301">
        <v>0.21</v>
      </c>
      <c r="E8" s="8">
        <v>4004</v>
      </c>
      <c r="G8" s="334" t="s">
        <v>734</v>
      </c>
      <c r="H8" s="120"/>
      <c r="I8" s="120"/>
      <c r="L8" t="s">
        <v>740</v>
      </c>
      <c r="S8" t="s">
        <v>741</v>
      </c>
      <c r="T8" t="s">
        <v>742</v>
      </c>
    </row>
    <row r="9" spans="1:20" ht="13.5" thickBot="1" x14ac:dyDescent="0.25">
      <c r="A9" s="334" t="s">
        <v>743</v>
      </c>
      <c r="B9" s="7"/>
      <c r="C9" s="152" t="s">
        <v>695</v>
      </c>
      <c r="D9" s="313"/>
      <c r="E9" s="198"/>
      <c r="G9" s="334" t="s">
        <v>691</v>
      </c>
      <c r="L9" t="s">
        <v>744</v>
      </c>
      <c r="S9" t="s">
        <v>745</v>
      </c>
      <c r="T9" t="s">
        <v>746</v>
      </c>
    </row>
    <row r="10" spans="1:20" x14ac:dyDescent="0.2">
      <c r="A10" s="334" t="s">
        <v>747</v>
      </c>
      <c r="B10" s="7"/>
      <c r="C10" s="244" t="s">
        <v>14</v>
      </c>
      <c r="D10" s="314">
        <v>0</v>
      </c>
      <c r="E10" s="245" t="s">
        <v>14</v>
      </c>
      <c r="G10" s="334" t="s">
        <v>743</v>
      </c>
      <c r="S10" t="s">
        <v>748</v>
      </c>
      <c r="T10" t="s">
        <v>749</v>
      </c>
    </row>
    <row r="11" spans="1:20" x14ac:dyDescent="0.2">
      <c r="A11" s="334" t="s">
        <v>750</v>
      </c>
      <c r="B11" s="7"/>
      <c r="C11" s="157" t="s">
        <v>698</v>
      </c>
      <c r="D11" s="299">
        <v>0.21</v>
      </c>
      <c r="E11" s="8" t="s">
        <v>754</v>
      </c>
      <c r="G11" s="334" t="s">
        <v>747</v>
      </c>
      <c r="S11" t="s">
        <v>751</v>
      </c>
      <c r="T11" t="s">
        <v>752</v>
      </c>
    </row>
    <row r="12" spans="1:20" x14ac:dyDescent="0.2">
      <c r="A12" s="334" t="s">
        <v>753</v>
      </c>
      <c r="B12" s="6"/>
      <c r="C12" s="157" t="s">
        <v>712</v>
      </c>
      <c r="D12" s="300">
        <v>0.21</v>
      </c>
      <c r="E12" s="8" t="s">
        <v>757</v>
      </c>
      <c r="G12" s="334" t="s">
        <v>750</v>
      </c>
      <c r="S12" t="s">
        <v>755</v>
      </c>
      <c r="T12" t="s">
        <v>756</v>
      </c>
    </row>
    <row r="13" spans="1:20" x14ac:dyDescent="0.2">
      <c r="A13" s="334" t="s">
        <v>26</v>
      </c>
      <c r="B13" s="6"/>
      <c r="C13" s="157" t="s">
        <v>725</v>
      </c>
      <c r="D13" s="301">
        <v>0.21</v>
      </c>
      <c r="E13" s="8" t="s">
        <v>759</v>
      </c>
      <c r="G13" s="334" t="s">
        <v>753</v>
      </c>
      <c r="S13" t="s">
        <v>758</v>
      </c>
      <c r="T13"/>
    </row>
    <row r="14" spans="1:20" x14ac:dyDescent="0.2">
      <c r="A14" s="334" t="s">
        <v>27</v>
      </c>
      <c r="B14" s="6"/>
      <c r="G14" s="334" t="s">
        <v>26</v>
      </c>
      <c r="S14" t="s">
        <v>760</v>
      </c>
      <c r="T14"/>
    </row>
    <row r="15" spans="1:20" ht="13.5" thickBot="1" x14ac:dyDescent="0.25">
      <c r="A15" s="6"/>
      <c r="B15" s="6"/>
      <c r="C15" s="152" t="s">
        <v>696</v>
      </c>
      <c r="D15" s="313"/>
      <c r="E15" s="198"/>
      <c r="G15" s="334" t="s">
        <v>27</v>
      </c>
      <c r="S15" t="s">
        <v>761</v>
      </c>
      <c r="T15"/>
    </row>
    <row r="16" spans="1:20" x14ac:dyDescent="0.2">
      <c r="A16" s="6"/>
      <c r="B16" s="6"/>
      <c r="C16" s="246" t="s">
        <v>14</v>
      </c>
      <c r="D16" s="314">
        <v>0</v>
      </c>
      <c r="E16" s="247" t="s">
        <v>14</v>
      </c>
      <c r="S16" t="s">
        <v>762</v>
      </c>
      <c r="T16"/>
    </row>
    <row r="17" spans="1:20" x14ac:dyDescent="0.2">
      <c r="A17" s="6"/>
      <c r="B17" s="6"/>
      <c r="C17" s="157" t="s">
        <v>699</v>
      </c>
      <c r="D17" s="299">
        <v>0.21</v>
      </c>
      <c r="E17" s="8" t="s">
        <v>763</v>
      </c>
      <c r="G17" s="159"/>
      <c r="S17" t="s">
        <v>764</v>
      </c>
      <c r="T17"/>
    </row>
    <row r="18" spans="1:20" x14ac:dyDescent="0.2">
      <c r="A18" s="6"/>
      <c r="B18" s="6"/>
      <c r="C18" s="157" t="s">
        <v>713</v>
      </c>
      <c r="D18" s="300">
        <v>0.21</v>
      </c>
      <c r="E18" s="8" t="s">
        <v>765</v>
      </c>
      <c r="G18" s="159"/>
      <c r="S18" t="s">
        <v>766</v>
      </c>
      <c r="T18"/>
    </row>
    <row r="19" spans="1:20" x14ac:dyDescent="0.2">
      <c r="A19" s="6"/>
      <c r="B19" s="6"/>
      <c r="C19" s="157" t="s">
        <v>726</v>
      </c>
      <c r="D19" s="301">
        <v>0.21</v>
      </c>
      <c r="E19" s="8" t="s">
        <v>767</v>
      </c>
      <c r="G19" s="160"/>
      <c r="H19" s="161"/>
      <c r="I19" s="161"/>
      <c r="J19" s="161"/>
      <c r="K19" s="161"/>
      <c r="L19" s="161"/>
      <c r="M19" s="161"/>
      <c r="N19" s="161"/>
      <c r="O19" s="161"/>
      <c r="P19" s="161"/>
      <c r="S19" t="s">
        <v>768</v>
      </c>
      <c r="T19" s="157"/>
    </row>
    <row r="20" spans="1:20" x14ac:dyDescent="0.2">
      <c r="A20" s="6"/>
      <c r="B20" s="6"/>
      <c r="C20" s="209" t="s">
        <v>736</v>
      </c>
      <c r="D20" s="301">
        <v>0.21</v>
      </c>
      <c r="E20" s="210" t="s">
        <v>769</v>
      </c>
      <c r="S20" t="s">
        <v>770</v>
      </c>
      <c r="T20" s="209"/>
    </row>
    <row r="21" spans="1:20" ht="13.5" thickBot="1" x14ac:dyDescent="0.25">
      <c r="A21" s="6"/>
      <c r="B21" s="6"/>
      <c r="C21" s="152" t="s">
        <v>709</v>
      </c>
      <c r="D21" s="313"/>
      <c r="E21" s="198"/>
    </row>
    <row r="22" spans="1:20" x14ac:dyDescent="0.2">
      <c r="A22" s="6"/>
      <c r="B22" s="6"/>
      <c r="C22" s="246" t="s">
        <v>14</v>
      </c>
      <c r="D22" s="314">
        <v>0</v>
      </c>
      <c r="E22" s="247" t="s">
        <v>14</v>
      </c>
    </row>
    <row r="23" spans="1:20" x14ac:dyDescent="0.2">
      <c r="A23" s="6"/>
      <c r="B23" s="6"/>
      <c r="C23" s="157" t="s">
        <v>700</v>
      </c>
      <c r="D23" s="299">
        <v>0.3</v>
      </c>
      <c r="E23" s="8" t="s">
        <v>771</v>
      </c>
    </row>
    <row r="24" spans="1:20" x14ac:dyDescent="0.2">
      <c r="A24" s="6"/>
      <c r="B24" s="6"/>
      <c r="C24" s="157" t="s">
        <v>727</v>
      </c>
      <c r="D24" s="300">
        <v>0.3</v>
      </c>
      <c r="E24" s="8" t="s">
        <v>772</v>
      </c>
    </row>
    <row r="25" spans="1:20" x14ac:dyDescent="0.2">
      <c r="A25" s="6"/>
      <c r="B25" s="6"/>
      <c r="C25" s="157" t="s">
        <v>714</v>
      </c>
      <c r="D25" s="301">
        <v>0.3</v>
      </c>
      <c r="E25" s="8" t="s">
        <v>773</v>
      </c>
    </row>
    <row r="26" spans="1:20" ht="13.5" thickBot="1" x14ac:dyDescent="0.25">
      <c r="A26" s="6"/>
      <c r="B26" s="6"/>
      <c r="C26" s="152" t="s">
        <v>722</v>
      </c>
      <c r="D26" s="313"/>
      <c r="E26" s="198"/>
    </row>
    <row r="27" spans="1:20" x14ac:dyDescent="0.2">
      <c r="A27" s="6"/>
      <c r="B27" s="6"/>
      <c r="C27" s="246" t="s">
        <v>14</v>
      </c>
      <c r="D27" s="314">
        <v>0</v>
      </c>
      <c r="E27" s="247" t="s">
        <v>14</v>
      </c>
    </row>
    <row r="28" spans="1:20" x14ac:dyDescent="0.2">
      <c r="A28" s="6"/>
      <c r="B28" s="6"/>
      <c r="C28" s="157" t="s">
        <v>701</v>
      </c>
      <c r="D28" s="299">
        <v>0.3</v>
      </c>
      <c r="E28" s="8" t="s">
        <v>774</v>
      </c>
      <c r="L28"/>
      <c r="M28"/>
      <c r="N28"/>
      <c r="O28" s="4"/>
    </row>
    <row r="29" spans="1:20" x14ac:dyDescent="0.2">
      <c r="A29" s="6"/>
      <c r="B29" s="6"/>
      <c r="C29" s="157" t="s">
        <v>715</v>
      </c>
      <c r="D29" s="300">
        <v>0.3</v>
      </c>
      <c r="E29" s="8" t="s">
        <v>775</v>
      </c>
      <c r="L29"/>
      <c r="M29"/>
      <c r="N29"/>
      <c r="O29" s="4"/>
    </row>
    <row r="30" spans="1:20" ht="13.5" thickBot="1" x14ac:dyDescent="0.25">
      <c r="A30" s="6"/>
      <c r="B30" s="6"/>
      <c r="C30" s="157" t="s">
        <v>728</v>
      </c>
      <c r="D30" s="300">
        <v>0.3</v>
      </c>
      <c r="E30" s="8" t="s">
        <v>776</v>
      </c>
      <c r="L30"/>
      <c r="M30"/>
      <c r="N30"/>
      <c r="O30" s="4"/>
    </row>
    <row r="31" spans="1:20" ht="13.5" thickBot="1" x14ac:dyDescent="0.25">
      <c r="A31" s="6"/>
      <c r="B31" s="6"/>
      <c r="C31" s="157" t="s">
        <v>737</v>
      </c>
      <c r="D31" s="301">
        <v>0.3</v>
      </c>
      <c r="E31" s="8" t="s">
        <v>777</v>
      </c>
      <c r="H31" s="369"/>
      <c r="I31" s="370"/>
      <c r="J31" s="371"/>
      <c r="L31"/>
      <c r="M31"/>
      <c r="N31"/>
      <c r="O31" s="4"/>
    </row>
    <row r="32" spans="1:20" ht="13.5" thickBot="1" x14ac:dyDescent="0.25">
      <c r="A32" s="6"/>
      <c r="B32" s="6"/>
      <c r="C32" s="209" t="s">
        <v>740</v>
      </c>
      <c r="D32" s="301">
        <v>0.3</v>
      </c>
      <c r="E32" s="210" t="s">
        <v>778</v>
      </c>
      <c r="H32" s="372"/>
      <c r="I32" s="370"/>
      <c r="J32" s="371"/>
      <c r="L32"/>
      <c r="M32"/>
      <c r="N32"/>
      <c r="O32" s="4"/>
    </row>
    <row r="33" spans="1:15" ht="13.5" thickBot="1" x14ac:dyDescent="0.25">
      <c r="A33" s="6"/>
      <c r="B33" s="6"/>
      <c r="C33" s="209" t="s">
        <v>744</v>
      </c>
      <c r="D33" s="301">
        <v>0.3</v>
      </c>
      <c r="E33" s="210" t="s">
        <v>779</v>
      </c>
      <c r="H33" s="372"/>
      <c r="I33" s="370"/>
      <c r="J33" s="371"/>
      <c r="L33"/>
      <c r="M33"/>
      <c r="N33"/>
      <c r="O33" s="4"/>
    </row>
    <row r="34" spans="1:15" ht="13.5" thickBot="1" x14ac:dyDescent="0.25">
      <c r="A34" s="6"/>
      <c r="B34" s="6"/>
      <c r="C34" s="152" t="s">
        <v>734</v>
      </c>
      <c r="D34" s="313"/>
      <c r="E34" s="198"/>
      <c r="H34" s="373"/>
      <c r="I34" s="370"/>
      <c r="J34" s="371"/>
      <c r="L34"/>
      <c r="M34"/>
      <c r="N34"/>
      <c r="O34" s="4"/>
    </row>
    <row r="35" spans="1:15" x14ac:dyDescent="0.2">
      <c r="A35" s="6"/>
      <c r="B35" s="6"/>
      <c r="C35" s="246" t="s">
        <v>14</v>
      </c>
      <c r="D35" s="314">
        <v>0</v>
      </c>
      <c r="E35" s="247" t="s">
        <v>14</v>
      </c>
      <c r="H35" s="373"/>
      <c r="I35" s="374"/>
      <c r="J35" s="375"/>
      <c r="L35"/>
      <c r="M35"/>
      <c r="N35"/>
      <c r="O35" s="4"/>
    </row>
    <row r="36" spans="1:15" x14ac:dyDescent="0.2">
      <c r="A36" s="6"/>
      <c r="B36" s="6"/>
      <c r="C36" s="157" t="s">
        <v>702</v>
      </c>
      <c r="D36" s="299">
        <v>0.3</v>
      </c>
      <c r="E36" s="8" t="s">
        <v>780</v>
      </c>
      <c r="H36" s="376"/>
      <c r="I36" s="377"/>
      <c r="J36" s="378"/>
      <c r="L36"/>
      <c r="M36"/>
      <c r="N36"/>
      <c r="O36" s="4"/>
    </row>
    <row r="37" spans="1:15" x14ac:dyDescent="0.2">
      <c r="A37" s="6"/>
      <c r="B37" s="6"/>
      <c r="C37" s="157" t="s">
        <v>716</v>
      </c>
      <c r="D37" s="300">
        <v>0.3</v>
      </c>
      <c r="E37" s="8" t="s">
        <v>781</v>
      </c>
      <c r="H37" s="376"/>
      <c r="I37" s="379"/>
      <c r="J37" s="378"/>
      <c r="L37"/>
      <c r="M37"/>
      <c r="N37"/>
      <c r="O37" s="4"/>
    </row>
    <row r="38" spans="1:15" x14ac:dyDescent="0.2">
      <c r="A38" s="6"/>
      <c r="B38" s="6"/>
      <c r="C38" s="157" t="s">
        <v>782</v>
      </c>
      <c r="D38" s="301">
        <v>0.3</v>
      </c>
      <c r="E38" s="8" t="s">
        <v>783</v>
      </c>
      <c r="H38" s="376"/>
      <c r="I38" s="379"/>
      <c r="J38" s="378"/>
      <c r="L38"/>
      <c r="M38"/>
      <c r="N38"/>
      <c r="O38" s="4"/>
    </row>
    <row r="39" spans="1:15" x14ac:dyDescent="0.2">
      <c r="A39" s="6"/>
      <c r="B39" s="6"/>
      <c r="C39" s="209"/>
      <c r="D39" s="301"/>
      <c r="E39" s="210"/>
      <c r="H39" s="380"/>
      <c r="I39" s="381"/>
      <c r="J39" s="382"/>
      <c r="L39"/>
      <c r="M39"/>
      <c r="N39"/>
      <c r="O39" s="4"/>
    </row>
    <row r="40" spans="1:15" ht="13.5" thickBot="1" x14ac:dyDescent="0.25">
      <c r="A40" s="6"/>
      <c r="B40" s="6"/>
      <c r="C40" s="152" t="s">
        <v>743</v>
      </c>
      <c r="D40" s="313"/>
      <c r="E40" s="198"/>
      <c r="H40" s="211"/>
      <c r="I40" s="212"/>
      <c r="J40" s="213"/>
      <c r="L40"/>
      <c r="M40"/>
      <c r="N40"/>
      <c r="O40" s="4"/>
    </row>
    <row r="41" spans="1:15" x14ac:dyDescent="0.2">
      <c r="A41" s="6"/>
      <c r="B41" s="6"/>
      <c r="C41" s="244" t="s">
        <v>14</v>
      </c>
      <c r="D41" s="314">
        <v>0</v>
      </c>
      <c r="E41" s="245" t="s">
        <v>14</v>
      </c>
      <c r="H41" s="211"/>
      <c r="I41" s="212"/>
      <c r="J41" s="213"/>
      <c r="L41"/>
      <c r="M41"/>
      <c r="N41"/>
      <c r="O41" s="4"/>
    </row>
    <row r="42" spans="1:15" x14ac:dyDescent="0.2">
      <c r="A42" s="6"/>
      <c r="B42" s="6"/>
      <c r="C42" s="157" t="s">
        <v>703</v>
      </c>
      <c r="D42" s="299">
        <v>0.3</v>
      </c>
      <c r="E42" s="8" t="s">
        <v>784</v>
      </c>
      <c r="F42" s="196"/>
      <c r="H42" s="211"/>
      <c r="I42" s="212"/>
      <c r="J42" s="213"/>
      <c r="L42"/>
      <c r="M42"/>
      <c r="N42"/>
      <c r="O42" s="4"/>
    </row>
    <row r="43" spans="1:15" x14ac:dyDescent="0.2">
      <c r="A43" s="6"/>
      <c r="B43" s="6"/>
      <c r="C43" s="157" t="s">
        <v>717</v>
      </c>
      <c r="D43" s="300">
        <v>0.3</v>
      </c>
      <c r="E43" s="8" t="s">
        <v>785</v>
      </c>
      <c r="F43" s="196"/>
      <c r="H43" s="211"/>
      <c r="I43" s="212"/>
      <c r="J43" s="213"/>
      <c r="L43"/>
      <c r="M43"/>
      <c r="N43"/>
      <c r="O43" s="4"/>
    </row>
    <row r="44" spans="1:15" x14ac:dyDescent="0.2">
      <c r="A44" s="6"/>
      <c r="B44" s="6"/>
      <c r="C44" s="157" t="s">
        <v>730</v>
      </c>
      <c r="D44" s="301">
        <v>0.3</v>
      </c>
      <c r="E44" s="8" t="s">
        <v>786</v>
      </c>
      <c r="H44" s="211"/>
      <c r="I44" s="212"/>
      <c r="J44" s="213"/>
      <c r="L44"/>
      <c r="M44"/>
      <c r="N44"/>
      <c r="O44" s="4"/>
    </row>
    <row r="45" spans="1:15" ht="13.5" thickBot="1" x14ac:dyDescent="0.25">
      <c r="A45" s="6"/>
      <c r="B45" s="6"/>
      <c r="C45" s="152" t="s">
        <v>693</v>
      </c>
      <c r="D45" s="313"/>
      <c r="E45" s="198"/>
      <c r="H45" s="211"/>
      <c r="I45" s="212"/>
      <c r="J45" s="213"/>
      <c r="L45"/>
      <c r="M45"/>
      <c r="N45"/>
      <c r="O45" s="4"/>
    </row>
    <row r="46" spans="1:15" x14ac:dyDescent="0.2">
      <c r="A46" s="6"/>
      <c r="B46" s="6"/>
      <c r="C46" s="209" t="s">
        <v>706</v>
      </c>
      <c r="D46" s="301">
        <v>0.45</v>
      </c>
      <c r="E46" s="210" t="s">
        <v>787</v>
      </c>
      <c r="H46" s="211"/>
      <c r="I46" s="212"/>
      <c r="J46" s="213"/>
      <c r="L46"/>
      <c r="M46"/>
      <c r="N46"/>
      <c r="O46" s="4"/>
    </row>
    <row r="47" spans="1:15" x14ac:dyDescent="0.2">
      <c r="A47" s="6"/>
      <c r="B47" s="6"/>
      <c r="C47" s="209" t="s">
        <v>719</v>
      </c>
      <c r="D47" s="301">
        <v>0.45</v>
      </c>
      <c r="E47" s="210" t="s">
        <v>788</v>
      </c>
      <c r="H47" s="211"/>
      <c r="I47" s="212"/>
      <c r="J47" s="213"/>
      <c r="L47"/>
      <c r="M47"/>
      <c r="N47"/>
      <c r="O47" s="4"/>
    </row>
    <row r="48" spans="1:15" x14ac:dyDescent="0.2">
      <c r="A48" s="6"/>
      <c r="B48" s="6"/>
      <c r="C48" s="209"/>
      <c r="D48" s="301"/>
      <c r="E48" s="210"/>
      <c r="H48" s="211"/>
      <c r="I48" s="212"/>
      <c r="J48" s="213"/>
      <c r="L48"/>
      <c r="M48"/>
      <c r="N48"/>
      <c r="O48" s="4"/>
    </row>
    <row r="49" spans="1:15" ht="13.5" thickBot="1" x14ac:dyDescent="0.25">
      <c r="A49" s="6"/>
      <c r="B49" s="6"/>
      <c r="C49" s="152" t="s">
        <v>691</v>
      </c>
      <c r="D49" s="313"/>
      <c r="E49" s="198"/>
      <c r="H49" s="211"/>
      <c r="I49" s="212"/>
      <c r="J49" s="213"/>
      <c r="L49"/>
      <c r="M49"/>
      <c r="N49"/>
      <c r="O49" s="4"/>
    </row>
    <row r="50" spans="1:15" x14ac:dyDescent="0.2">
      <c r="A50" s="6"/>
      <c r="B50" s="6"/>
      <c r="C50" s="203" t="s">
        <v>14</v>
      </c>
      <c r="D50" s="248">
        <v>0</v>
      </c>
      <c r="E50" s="249" t="s">
        <v>14</v>
      </c>
      <c r="H50" s="211"/>
      <c r="I50" s="212"/>
      <c r="J50" s="213"/>
      <c r="L50"/>
      <c r="M50"/>
      <c r="N50"/>
      <c r="O50" s="4"/>
    </row>
    <row r="51" spans="1:15" x14ac:dyDescent="0.2">
      <c r="A51" s="6"/>
      <c r="B51" s="6"/>
      <c r="C51" s="157" t="s">
        <v>704</v>
      </c>
      <c r="D51" s="201">
        <v>0.19</v>
      </c>
      <c r="E51" s="8" t="s">
        <v>789</v>
      </c>
      <c r="H51" s="211"/>
      <c r="I51" s="212"/>
      <c r="J51" s="213"/>
      <c r="L51"/>
      <c r="M51"/>
      <c r="N51"/>
      <c r="O51" s="4"/>
    </row>
    <row r="52" spans="1:15" x14ac:dyDescent="0.2">
      <c r="A52" s="6"/>
      <c r="B52" s="6"/>
      <c r="C52" s="157" t="s">
        <v>718</v>
      </c>
      <c r="D52" s="202">
        <v>0.19</v>
      </c>
      <c r="E52" s="8" t="s">
        <v>790</v>
      </c>
      <c r="H52" s="211"/>
      <c r="I52" s="212"/>
      <c r="J52" s="213"/>
      <c r="L52"/>
      <c r="M52"/>
      <c r="N52"/>
      <c r="O52" s="4"/>
    </row>
    <row r="53" spans="1:15" x14ac:dyDescent="0.2">
      <c r="A53" s="6"/>
      <c r="B53" s="6"/>
      <c r="C53" s="157" t="s">
        <v>731</v>
      </c>
      <c r="D53" s="202">
        <v>0.19</v>
      </c>
      <c r="E53" s="8" t="s">
        <v>791</v>
      </c>
      <c r="H53" s="211"/>
      <c r="I53" s="212"/>
      <c r="J53" s="213"/>
      <c r="L53"/>
      <c r="M53"/>
      <c r="N53"/>
      <c r="O53" s="4"/>
    </row>
    <row r="54" spans="1:15" x14ac:dyDescent="0.2">
      <c r="A54" s="6"/>
      <c r="B54" s="6"/>
      <c r="C54" s="209" t="s">
        <v>692</v>
      </c>
      <c r="D54" s="301"/>
      <c r="E54" s="210"/>
      <c r="H54" s="211"/>
      <c r="I54" s="212"/>
      <c r="J54" s="213"/>
      <c r="L54"/>
      <c r="M54"/>
      <c r="N54"/>
      <c r="O54" s="4"/>
    </row>
    <row r="55" spans="1:15" x14ac:dyDescent="0.2">
      <c r="A55" s="6"/>
      <c r="B55" s="6"/>
      <c r="C55" s="203" t="s">
        <v>14</v>
      </c>
      <c r="D55" s="248">
        <v>0</v>
      </c>
      <c r="E55" s="249" t="s">
        <v>14</v>
      </c>
      <c r="H55" s="211"/>
      <c r="I55" s="212"/>
      <c r="J55" s="213"/>
      <c r="L55"/>
      <c r="M55"/>
      <c r="N55"/>
      <c r="O55" s="4"/>
    </row>
    <row r="56" spans="1:15" x14ac:dyDescent="0.2">
      <c r="A56" s="6"/>
      <c r="B56" s="6"/>
      <c r="C56" s="157" t="s">
        <v>705</v>
      </c>
      <c r="D56" s="201">
        <v>0.3</v>
      </c>
      <c r="E56" s="8" t="s">
        <v>784</v>
      </c>
    </row>
    <row r="57" spans="1:15" ht="13.5" thickBot="1" x14ac:dyDescent="0.25">
      <c r="A57" s="6"/>
      <c r="B57" s="6"/>
      <c r="C57" s="152" t="s">
        <v>396</v>
      </c>
      <c r="D57" s="315"/>
      <c r="E57" s="152"/>
    </row>
    <row r="58" spans="1:15" x14ac:dyDescent="0.2">
      <c r="A58" s="6"/>
      <c r="B58" s="6"/>
      <c r="C58" s="246" t="s">
        <v>14</v>
      </c>
      <c r="D58" s="316">
        <v>0</v>
      </c>
      <c r="E58" s="246" t="s">
        <v>14</v>
      </c>
    </row>
    <row r="59" spans="1:15" x14ac:dyDescent="0.2">
      <c r="A59" s="6"/>
      <c r="B59" s="6"/>
      <c r="C59" s="157" t="s">
        <v>708</v>
      </c>
      <c r="D59" s="300">
        <v>0.17</v>
      </c>
      <c r="E59" s="8" t="s">
        <v>792</v>
      </c>
    </row>
    <row r="60" spans="1:15" x14ac:dyDescent="0.2">
      <c r="A60" s="6"/>
      <c r="B60" s="6"/>
      <c r="C60" s="157" t="s">
        <v>721</v>
      </c>
      <c r="D60" s="300">
        <v>0.25</v>
      </c>
      <c r="E60" s="8" t="s">
        <v>793</v>
      </c>
      <c r="F60" s="196"/>
    </row>
    <row r="61" spans="1:15" x14ac:dyDescent="0.2">
      <c r="A61" s="6"/>
      <c r="B61" s="6"/>
      <c r="C61" s="157" t="s">
        <v>733</v>
      </c>
      <c r="D61" s="317">
        <v>0.25</v>
      </c>
      <c r="E61" s="277" t="s">
        <v>794</v>
      </c>
      <c r="F61" s="197"/>
    </row>
    <row r="62" spans="1:15" x14ac:dyDescent="0.2">
      <c r="A62" s="6"/>
      <c r="B62" s="6"/>
      <c r="C62" s="157" t="s">
        <v>739</v>
      </c>
      <c r="D62" s="317">
        <v>0.19</v>
      </c>
      <c r="E62" s="277" t="s">
        <v>795</v>
      </c>
      <c r="F62" s="197"/>
    </row>
    <row r="63" spans="1:15" x14ac:dyDescent="0.2">
      <c r="C63" s="157" t="s">
        <v>742</v>
      </c>
      <c r="D63" s="317">
        <v>0.3</v>
      </c>
      <c r="E63" s="277" t="s">
        <v>787</v>
      </c>
      <c r="F63" s="197"/>
    </row>
    <row r="64" spans="1:15" x14ac:dyDescent="0.2">
      <c r="C64" s="209" t="s">
        <v>746</v>
      </c>
      <c r="D64" s="318">
        <v>0.21</v>
      </c>
      <c r="E64" s="295" t="s">
        <v>788</v>
      </c>
      <c r="F64" s="197"/>
    </row>
    <row r="65" spans="3:6" x14ac:dyDescent="0.2">
      <c r="C65" s="157" t="s">
        <v>749</v>
      </c>
      <c r="D65" s="317">
        <v>0.3</v>
      </c>
      <c r="E65" s="295" t="s">
        <v>796</v>
      </c>
      <c r="F65" s="197"/>
    </row>
    <row r="66" spans="3:6" x14ac:dyDescent="0.2">
      <c r="C66" s="157" t="s">
        <v>752</v>
      </c>
      <c r="D66" s="317">
        <v>0.3</v>
      </c>
      <c r="E66" s="277" t="s">
        <v>797</v>
      </c>
      <c r="F66" s="197"/>
    </row>
    <row r="67" spans="3:6" x14ac:dyDescent="0.2">
      <c r="C67" s="157" t="s">
        <v>756</v>
      </c>
      <c r="D67" s="317">
        <v>0.3</v>
      </c>
      <c r="E67" s="383" t="s">
        <v>798</v>
      </c>
      <c r="F67" s="196"/>
    </row>
    <row r="68" spans="3:6" ht="13.5" thickBot="1" x14ac:dyDescent="0.25">
      <c r="D68" s="319"/>
      <c r="F68" s="196"/>
    </row>
    <row r="69" spans="3:6" ht="13.5" thickBot="1" x14ac:dyDescent="0.25">
      <c r="C69" s="154" t="s">
        <v>27</v>
      </c>
      <c r="D69" s="320" t="s">
        <v>10</v>
      </c>
      <c r="E69" s="205" t="s">
        <v>38</v>
      </c>
      <c r="F69" s="196"/>
    </row>
    <row r="70" spans="3:6" x14ac:dyDescent="0.2">
      <c r="C70" s="203" t="s">
        <v>14</v>
      </c>
      <c r="D70" s="321">
        <v>0</v>
      </c>
      <c r="E70" s="204" t="s">
        <v>14</v>
      </c>
      <c r="F70" s="196"/>
    </row>
    <row r="71" spans="3:6" x14ac:dyDescent="0.2">
      <c r="C71" s="157" t="s">
        <v>707</v>
      </c>
      <c r="D71" s="300">
        <v>0.15</v>
      </c>
      <c r="E71" s="8" t="s">
        <v>799</v>
      </c>
      <c r="F71" s="196"/>
    </row>
    <row r="72" spans="3:6" x14ac:dyDescent="0.2">
      <c r="C72" s="157" t="s">
        <v>720</v>
      </c>
      <c r="D72" s="300">
        <v>0.15</v>
      </c>
      <c r="E72" s="8" t="s">
        <v>800</v>
      </c>
      <c r="F72" s="196"/>
    </row>
    <row r="73" spans="3:6" x14ac:dyDescent="0.2">
      <c r="C73" s="157" t="s">
        <v>732</v>
      </c>
      <c r="D73" s="300">
        <v>0.15</v>
      </c>
      <c r="E73" s="8" t="s">
        <v>801</v>
      </c>
    </row>
    <row r="74" spans="3:6" x14ac:dyDescent="0.2">
      <c r="C74" s="157" t="s">
        <v>738</v>
      </c>
      <c r="D74" s="300">
        <v>0.23</v>
      </c>
      <c r="E74" s="8" t="s">
        <v>802</v>
      </c>
      <c r="F74" s="535"/>
    </row>
    <row r="75" spans="3:6" x14ac:dyDescent="0.2">
      <c r="C75" s="157" t="s">
        <v>741</v>
      </c>
      <c r="D75" s="317">
        <v>0.25</v>
      </c>
      <c r="E75" s="8" t="s">
        <v>803</v>
      </c>
      <c r="F75" s="535"/>
    </row>
    <row r="76" spans="3:6" x14ac:dyDescent="0.2">
      <c r="C76" s="157" t="s">
        <v>745</v>
      </c>
      <c r="D76" s="317">
        <v>0.21</v>
      </c>
      <c r="E76" s="277" t="s">
        <v>804</v>
      </c>
      <c r="F76" s="287"/>
    </row>
    <row r="77" spans="3:6" x14ac:dyDescent="0.2">
      <c r="C77" s="157" t="s">
        <v>748</v>
      </c>
      <c r="D77" s="317">
        <v>0.19</v>
      </c>
      <c r="E77" s="277" t="s">
        <v>805</v>
      </c>
      <c r="F77" s="305"/>
    </row>
    <row r="78" spans="3:6" x14ac:dyDescent="0.2">
      <c r="C78" s="157" t="s">
        <v>751</v>
      </c>
      <c r="D78" s="317">
        <v>0.21</v>
      </c>
      <c r="E78" s="277" t="s">
        <v>806</v>
      </c>
      <c r="F78" s="305"/>
    </row>
    <row r="79" spans="3:6" x14ac:dyDescent="0.2">
      <c r="C79" s="157" t="s">
        <v>755</v>
      </c>
      <c r="D79" s="317">
        <v>0.3</v>
      </c>
      <c r="E79" s="277" t="s">
        <v>807</v>
      </c>
      <c r="F79" s="305"/>
    </row>
    <row r="80" spans="3:6" x14ac:dyDescent="0.2">
      <c r="C80" s="157" t="s">
        <v>758</v>
      </c>
      <c r="D80" s="317">
        <v>0.3</v>
      </c>
      <c r="E80" s="277" t="s">
        <v>808</v>
      </c>
      <c r="F80" s="287"/>
    </row>
    <row r="81" spans="3:10" x14ac:dyDescent="0.2">
      <c r="C81" s="157" t="s">
        <v>760</v>
      </c>
      <c r="D81" s="317">
        <v>0.3</v>
      </c>
      <c r="E81" s="277" t="s">
        <v>809</v>
      </c>
    </row>
    <row r="82" spans="3:10" x14ac:dyDescent="0.2">
      <c r="C82" s="157" t="s">
        <v>761</v>
      </c>
      <c r="D82" s="317" t="s">
        <v>810</v>
      </c>
      <c r="E82" s="277" t="s">
        <v>811</v>
      </c>
    </row>
    <row r="83" spans="3:10" x14ac:dyDescent="0.2">
      <c r="C83" s="157" t="s">
        <v>762</v>
      </c>
      <c r="D83" s="317">
        <v>0.23</v>
      </c>
      <c r="E83" s="277" t="s">
        <v>812</v>
      </c>
    </row>
    <row r="84" spans="3:10" x14ac:dyDescent="0.2">
      <c r="C84" s="157" t="s">
        <v>764</v>
      </c>
      <c r="D84" s="317">
        <v>0.19</v>
      </c>
      <c r="E84" s="277" t="s">
        <v>811</v>
      </c>
    </row>
    <row r="85" spans="3:10" x14ac:dyDescent="0.2">
      <c r="C85" s="157" t="s">
        <v>766</v>
      </c>
      <c r="D85" s="317" t="s">
        <v>813</v>
      </c>
      <c r="E85" s="277" t="s">
        <v>814</v>
      </c>
    </row>
    <row r="86" spans="3:10" x14ac:dyDescent="0.2">
      <c r="C86" s="157" t="s">
        <v>768</v>
      </c>
      <c r="D86" s="317" t="s">
        <v>810</v>
      </c>
      <c r="E86" s="277" t="s">
        <v>815</v>
      </c>
    </row>
    <row r="87" spans="3:10" x14ac:dyDescent="0.2">
      <c r="C87" s="157" t="s">
        <v>770</v>
      </c>
      <c r="D87" s="317">
        <v>0.23</v>
      </c>
      <c r="E87" s="277" t="s">
        <v>816</v>
      </c>
    </row>
    <row r="88" spans="3:10" x14ac:dyDescent="0.2">
      <c r="C88" s="157"/>
      <c r="D88" s="317"/>
      <c r="E88" s="113"/>
    </row>
    <row r="89" spans="3:10" x14ac:dyDescent="0.2">
      <c r="D89" s="113"/>
      <c r="E89" s="113"/>
    </row>
    <row r="91" spans="3:10" x14ac:dyDescent="0.2">
      <c r="G91" s="306"/>
      <c r="H91" s="306"/>
      <c r="I91" s="306"/>
      <c r="J91" s="4"/>
    </row>
    <row r="92" spans="3:10" x14ac:dyDescent="0.2">
      <c r="G92" s="306"/>
      <c r="H92" s="306"/>
      <c r="I92" s="306"/>
      <c r="J92" s="4"/>
    </row>
    <row r="93" spans="3:10" x14ac:dyDescent="0.2">
      <c r="G93" s="306"/>
      <c r="H93" s="306"/>
      <c r="I93" s="306"/>
      <c r="J93" s="4"/>
    </row>
    <row r="94" spans="3:10" x14ac:dyDescent="0.2">
      <c r="G94" s="306"/>
      <c r="H94"/>
      <c r="I94" s="306"/>
      <c r="J94" s="4"/>
    </row>
    <row r="95" spans="3:10" x14ac:dyDescent="0.2">
      <c r="G95" s="306"/>
      <c r="H95" s="306"/>
      <c r="I95" s="306"/>
      <c r="J95" s="4"/>
    </row>
    <row r="96" spans="3:10" x14ac:dyDescent="0.2">
      <c r="G96" s="306"/>
      <c r="H96" s="306"/>
      <c r="I96" s="306"/>
      <c r="J96" s="4"/>
    </row>
    <row r="97" spans="7:10" x14ac:dyDescent="0.2">
      <c r="G97" s="306"/>
      <c r="H97"/>
      <c r="I97" s="306"/>
      <c r="J97" s="4"/>
    </row>
    <row r="98" spans="7:10" x14ac:dyDescent="0.2">
      <c r="G98" s="306"/>
      <c r="H98" s="306"/>
      <c r="I98" s="306"/>
      <c r="J98" s="4"/>
    </row>
    <row r="99" spans="7:10" x14ac:dyDescent="0.2">
      <c r="G99" s="306"/>
      <c r="H99"/>
      <c r="I99" s="306"/>
      <c r="J99" s="4"/>
    </row>
    <row r="100" spans="7:10" x14ac:dyDescent="0.2">
      <c r="G100" s="306"/>
      <c r="H100" s="306"/>
      <c r="I100" s="306"/>
      <c r="J100" s="4"/>
    </row>
  </sheetData>
  <sheetProtection algorithmName="SHA-512" hashValue="lS3qj1DmqniilAiLsmRF+nPlFFR9SLyDDlk2Hepp1eeDrHdvUc5gqYfgzX3FpvA6LAQjNAjK5+NTT6XxMqXZaw==" saltValue="Bh/KFmsIFGf5vUM++qJhPQ==" spinCount="100000" sheet="1" objects="1" scenarios="1"/>
  <mergeCells count="2">
    <mergeCell ref="F74:F75"/>
    <mergeCell ref="C1:E1"/>
  </mergeCells>
  <dataValidations count="1">
    <dataValidation type="list" allowBlank="1" showInputMessage="1" showErrorMessage="1" sqref="C3:C4 C41 N3 C10 I3 H2 H3">
      <formula1>Cabernet</formula1>
    </dataValidation>
  </dataValidations>
  <pageMargins left="0.7" right="0.7" top="0.75" bottom="0.75" header="0.3" footer="0.3"/>
  <pageSetup paperSize="9" orientation="portrait" horizontalDpi="1200" verticalDpi="1200"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AV70"/>
  <sheetViews>
    <sheetView zoomScale="40" zoomScaleNormal="40" workbookViewId="0">
      <selection activeCell="T51" sqref="T51"/>
    </sheetView>
  </sheetViews>
  <sheetFormatPr baseColWidth="10" defaultColWidth="9.140625" defaultRowHeight="21" x14ac:dyDescent="0.35"/>
  <cols>
    <col min="1" max="1" width="11" style="9" customWidth="1"/>
    <col min="2" max="2" width="12" style="9" bestFit="1" customWidth="1"/>
    <col min="3" max="3" width="49.42578125" style="9" bestFit="1" customWidth="1"/>
    <col min="4" max="4" width="5.28515625" style="9" bestFit="1" customWidth="1"/>
    <col min="5" max="5" width="10.5703125" style="9" bestFit="1" customWidth="1"/>
    <col min="6" max="7" width="11" style="9" customWidth="1"/>
    <col min="8" max="8" width="32.28515625" style="9" bestFit="1" customWidth="1"/>
    <col min="9" max="9" width="6.140625" style="9" bestFit="1" customWidth="1"/>
    <col min="10" max="10" width="10.5703125" style="9" bestFit="1" customWidth="1"/>
    <col min="11" max="12" width="11" style="9" customWidth="1"/>
    <col min="13" max="13" width="38.42578125" style="9" bestFit="1" customWidth="1"/>
    <col min="14" max="14" width="5.28515625" style="9" bestFit="1" customWidth="1"/>
    <col min="15" max="15" width="10.5703125" style="9" bestFit="1" customWidth="1"/>
    <col min="16" max="17" width="11" style="9" customWidth="1"/>
    <col min="18" max="18" width="21.5703125" style="9" bestFit="1" customWidth="1"/>
    <col min="19" max="19" width="3.42578125" style="9" customWidth="1"/>
    <col min="20" max="20" width="35.85546875" style="9" bestFit="1" customWidth="1"/>
    <col min="21" max="21" width="6.42578125" style="9" bestFit="1" customWidth="1"/>
    <col min="22" max="22" width="10.5703125" style="77" bestFit="1" customWidth="1"/>
    <col min="23" max="24" width="11" style="9" customWidth="1"/>
    <col min="25" max="25" width="29.140625" style="9" bestFit="1" customWidth="1"/>
    <col min="26" max="26" width="3.28515625" style="9" customWidth="1"/>
    <col min="27" max="27" width="32.5703125" style="9" bestFit="1" customWidth="1"/>
    <col min="28" max="28" width="6.42578125" style="9" bestFit="1" customWidth="1"/>
    <col min="29" max="29" width="10.5703125" style="9" bestFit="1" customWidth="1"/>
    <col min="30" max="31" width="11" style="9" customWidth="1"/>
    <col min="32" max="32" width="31.28515625" style="9" bestFit="1" customWidth="1"/>
    <col min="33" max="33" width="3.28515625" style="9" customWidth="1"/>
    <col min="34" max="34" width="24.85546875" style="9" customWidth="1"/>
    <col min="35" max="35" width="11.42578125" style="9" customWidth="1"/>
    <col min="36" max="36" width="10.5703125" style="9" bestFit="1" customWidth="1"/>
    <col min="37" max="16384" width="9.140625" style="9"/>
  </cols>
  <sheetData>
    <row r="1" spans="2:48" ht="21.75" thickBot="1" x14ac:dyDescent="0.4">
      <c r="C1" s="543" t="s">
        <v>76</v>
      </c>
      <c r="D1" s="544"/>
      <c r="E1" s="545"/>
      <c r="H1" s="549" t="s">
        <v>37</v>
      </c>
      <c r="I1" s="550"/>
      <c r="J1" s="551"/>
      <c r="M1" s="552" t="s">
        <v>259</v>
      </c>
      <c r="N1" s="553"/>
      <c r="O1" s="554"/>
      <c r="R1" s="10" t="s">
        <v>20</v>
      </c>
      <c r="T1" s="540" t="s">
        <v>339</v>
      </c>
      <c r="U1" s="541"/>
      <c r="V1" s="542"/>
      <c r="Y1" s="11" t="s">
        <v>23</v>
      </c>
      <c r="AA1" s="537" t="s">
        <v>547</v>
      </c>
      <c r="AB1" s="538"/>
      <c r="AC1" s="539"/>
      <c r="AF1" s="12" t="s">
        <v>680</v>
      </c>
      <c r="AH1" s="557" t="s">
        <v>681</v>
      </c>
      <c r="AI1" s="557"/>
      <c r="AJ1" s="557"/>
    </row>
    <row r="2" spans="2:48" ht="21.75" thickBot="1" x14ac:dyDescent="0.4">
      <c r="C2" s="13" t="s">
        <v>817</v>
      </c>
      <c r="D2" s="14" t="s">
        <v>10</v>
      </c>
      <c r="E2" s="15" t="s">
        <v>38</v>
      </c>
      <c r="H2" s="16" t="s">
        <v>818</v>
      </c>
      <c r="I2" s="17" t="s">
        <v>10</v>
      </c>
      <c r="J2" s="18" t="s">
        <v>38</v>
      </c>
      <c r="M2" s="19" t="s">
        <v>819</v>
      </c>
      <c r="N2" s="20" t="s">
        <v>10</v>
      </c>
      <c r="O2" s="21" t="s">
        <v>38</v>
      </c>
      <c r="R2" s="22" t="s">
        <v>341</v>
      </c>
      <c r="T2" s="22" t="s">
        <v>348</v>
      </c>
      <c r="U2" s="22" t="s">
        <v>10</v>
      </c>
      <c r="V2" s="23" t="s">
        <v>38</v>
      </c>
      <c r="Y2" s="24" t="s">
        <v>548</v>
      </c>
      <c r="AA2" s="24" t="s">
        <v>549</v>
      </c>
      <c r="AB2" s="24" t="s">
        <v>10</v>
      </c>
      <c r="AC2" s="25" t="s">
        <v>38</v>
      </c>
      <c r="AF2" s="26" t="s">
        <v>682</v>
      </c>
      <c r="AH2" s="27" t="s">
        <v>683</v>
      </c>
      <c r="AI2" s="28" t="s">
        <v>10</v>
      </c>
      <c r="AJ2" s="29" t="s">
        <v>38</v>
      </c>
    </row>
    <row r="3" spans="2:48" ht="21.75" thickBot="1" x14ac:dyDescent="0.4">
      <c r="B3" s="546" t="s">
        <v>77</v>
      </c>
      <c r="C3" s="30" t="s">
        <v>78</v>
      </c>
      <c r="D3" s="31">
        <v>6</v>
      </c>
      <c r="E3" s="32" t="s">
        <v>79</v>
      </c>
      <c r="H3" s="33" t="s">
        <v>39</v>
      </c>
      <c r="I3" s="34">
        <v>0.9</v>
      </c>
      <c r="J3" s="35" t="s">
        <v>40</v>
      </c>
      <c r="M3" s="36" t="s">
        <v>820</v>
      </c>
      <c r="N3" s="37">
        <v>6.5</v>
      </c>
      <c r="O3" s="38" t="s">
        <v>261</v>
      </c>
      <c r="R3" s="22" t="s">
        <v>21</v>
      </c>
      <c r="T3" s="39" t="s">
        <v>341</v>
      </c>
      <c r="U3" s="40"/>
      <c r="V3" s="41"/>
      <c r="Y3" s="24" t="s">
        <v>552</v>
      </c>
      <c r="AA3" s="42" t="s">
        <v>548</v>
      </c>
      <c r="AB3" s="43"/>
      <c r="AC3" s="44"/>
      <c r="AF3" s="26" t="s">
        <v>695</v>
      </c>
      <c r="AH3" s="26" t="s">
        <v>682</v>
      </c>
      <c r="AI3" s="26"/>
      <c r="AJ3" s="26"/>
    </row>
    <row r="4" spans="2:48" ht="21.75" thickBot="1" x14ac:dyDescent="0.4">
      <c r="B4" s="547"/>
      <c r="C4" s="45" t="s">
        <v>82</v>
      </c>
      <c r="D4" s="46">
        <v>5</v>
      </c>
      <c r="E4" s="47" t="s">
        <v>83</v>
      </c>
      <c r="H4" s="48" t="s">
        <v>41</v>
      </c>
      <c r="I4" s="49">
        <v>0.7</v>
      </c>
      <c r="J4" s="50" t="s">
        <v>42</v>
      </c>
      <c r="M4" s="51" t="s">
        <v>821</v>
      </c>
      <c r="N4" s="52">
        <v>5</v>
      </c>
      <c r="O4" s="53" t="s">
        <v>275</v>
      </c>
      <c r="R4" s="22" t="s">
        <v>342</v>
      </c>
      <c r="T4" s="54" t="s">
        <v>822</v>
      </c>
      <c r="U4" s="55">
        <v>0.21</v>
      </c>
      <c r="V4" s="56" t="s">
        <v>367</v>
      </c>
      <c r="Y4" s="24" t="s">
        <v>553</v>
      </c>
      <c r="AA4" s="57" t="s">
        <v>557</v>
      </c>
      <c r="AB4" s="58">
        <v>0.27</v>
      </c>
      <c r="AC4" s="59" t="s">
        <v>570</v>
      </c>
      <c r="AF4" s="26" t="s">
        <v>696</v>
      </c>
      <c r="AH4" s="60" t="s">
        <v>697</v>
      </c>
      <c r="AI4" s="61">
        <v>0.21</v>
      </c>
      <c r="AJ4" s="62" t="s">
        <v>710</v>
      </c>
    </row>
    <row r="5" spans="2:48" ht="21.75" thickBot="1" x14ac:dyDescent="0.4">
      <c r="B5" s="547"/>
      <c r="C5" s="45" t="s">
        <v>823</v>
      </c>
      <c r="D5" s="46">
        <v>10</v>
      </c>
      <c r="E5" s="47" t="s">
        <v>824</v>
      </c>
      <c r="H5" s="48" t="s">
        <v>43</v>
      </c>
      <c r="I5" s="49">
        <v>1.2</v>
      </c>
      <c r="J5" s="50" t="s">
        <v>44</v>
      </c>
      <c r="M5" s="51" t="s">
        <v>272</v>
      </c>
      <c r="N5" s="52">
        <v>3.4</v>
      </c>
      <c r="O5" s="53" t="s">
        <v>273</v>
      </c>
      <c r="R5" s="22" t="s">
        <v>825</v>
      </c>
      <c r="T5" s="54" t="s">
        <v>357</v>
      </c>
      <c r="U5" s="55">
        <v>0.27</v>
      </c>
      <c r="V5" s="63" t="s">
        <v>377</v>
      </c>
      <c r="Y5" s="24" t="s">
        <v>554</v>
      </c>
      <c r="AA5" s="64" t="s">
        <v>564</v>
      </c>
      <c r="AB5" s="65">
        <v>0.27</v>
      </c>
      <c r="AC5" s="66" t="s">
        <v>586</v>
      </c>
      <c r="AF5" s="26" t="s">
        <v>709</v>
      </c>
      <c r="AH5" s="67" t="s">
        <v>711</v>
      </c>
      <c r="AI5" s="68">
        <v>0.21</v>
      </c>
      <c r="AJ5" s="69" t="s">
        <v>723</v>
      </c>
    </row>
    <row r="6" spans="2:48" ht="21.75" thickBot="1" x14ac:dyDescent="0.4">
      <c r="B6" s="548"/>
      <c r="C6" s="45" t="s">
        <v>826</v>
      </c>
      <c r="D6" s="46">
        <v>5</v>
      </c>
      <c r="E6" s="47" t="s">
        <v>827</v>
      </c>
      <c r="H6" s="48" t="s">
        <v>45</v>
      </c>
      <c r="I6" s="49">
        <v>5.5</v>
      </c>
      <c r="J6" s="50" t="s">
        <v>46</v>
      </c>
      <c r="M6" s="51" t="s">
        <v>281</v>
      </c>
      <c r="N6" s="52">
        <v>3.3</v>
      </c>
      <c r="O6" s="53" t="s">
        <v>828</v>
      </c>
      <c r="R6" s="22" t="s">
        <v>376</v>
      </c>
      <c r="T6" s="54" t="s">
        <v>368</v>
      </c>
      <c r="U6" s="55">
        <v>0.21</v>
      </c>
      <c r="V6" s="63" t="s">
        <v>829</v>
      </c>
      <c r="Y6" s="24" t="s">
        <v>555</v>
      </c>
      <c r="AA6" s="64" t="s">
        <v>571</v>
      </c>
      <c r="AB6" s="65">
        <v>0.27</v>
      </c>
      <c r="AC6" s="66" t="s">
        <v>593</v>
      </c>
      <c r="AF6" s="26" t="s">
        <v>722</v>
      </c>
      <c r="AH6" s="67" t="s">
        <v>830</v>
      </c>
      <c r="AI6" s="70">
        <v>0.21</v>
      </c>
      <c r="AJ6" s="69" t="s">
        <v>735</v>
      </c>
    </row>
    <row r="7" spans="2:48" ht="21.75" thickBot="1" x14ac:dyDescent="0.4">
      <c r="B7" s="546" t="s">
        <v>86</v>
      </c>
      <c r="C7" s="45" t="s">
        <v>87</v>
      </c>
      <c r="D7" s="46">
        <v>5</v>
      </c>
      <c r="E7" s="47" t="s">
        <v>88</v>
      </c>
      <c r="H7" s="48" t="s">
        <v>47</v>
      </c>
      <c r="I7" s="49">
        <v>5.5</v>
      </c>
      <c r="J7" s="50" t="s">
        <v>48</v>
      </c>
      <c r="M7" s="51" t="s">
        <v>283</v>
      </c>
      <c r="N7" s="71">
        <v>5</v>
      </c>
      <c r="O7" s="72" t="s">
        <v>267</v>
      </c>
      <c r="R7" s="22" t="s">
        <v>411</v>
      </c>
      <c r="T7" s="54" t="s">
        <v>379</v>
      </c>
      <c r="U7" s="55">
        <v>0.21</v>
      </c>
      <c r="V7" s="63" t="s">
        <v>831</v>
      </c>
      <c r="Y7" s="24" t="s">
        <v>556</v>
      </c>
      <c r="Z7" s="73"/>
      <c r="AA7" s="64" t="s">
        <v>580</v>
      </c>
      <c r="AB7" s="65">
        <v>0.27</v>
      </c>
      <c r="AC7" s="66" t="s">
        <v>607</v>
      </c>
      <c r="AF7" s="26" t="s">
        <v>734</v>
      </c>
      <c r="AG7" s="73"/>
      <c r="AH7" s="26" t="s">
        <v>695</v>
      </c>
      <c r="AI7" s="26"/>
      <c r="AJ7" s="26"/>
    </row>
    <row r="8" spans="2:48" ht="21.75" thickBot="1" x14ac:dyDescent="0.4">
      <c r="B8" s="547"/>
      <c r="C8" s="45" t="s">
        <v>832</v>
      </c>
      <c r="D8" s="46">
        <v>6.5</v>
      </c>
      <c r="E8" s="47" t="s">
        <v>90</v>
      </c>
      <c r="H8" s="48" t="s">
        <v>49</v>
      </c>
      <c r="I8" s="49">
        <v>4.5</v>
      </c>
      <c r="J8" s="50" t="s">
        <v>50</v>
      </c>
      <c r="M8" s="51" t="s">
        <v>833</v>
      </c>
      <c r="N8" s="52">
        <v>5</v>
      </c>
      <c r="O8" s="53" t="s">
        <v>282</v>
      </c>
      <c r="R8" s="22" t="s">
        <v>396</v>
      </c>
      <c r="T8" s="54" t="s">
        <v>389</v>
      </c>
      <c r="U8" s="55">
        <v>0.21</v>
      </c>
      <c r="V8" s="63" t="s">
        <v>387</v>
      </c>
      <c r="AA8" s="64" t="s">
        <v>587</v>
      </c>
      <c r="AB8" s="74">
        <v>0.27</v>
      </c>
      <c r="AC8" s="75" t="s">
        <v>613</v>
      </c>
      <c r="AF8" s="26" t="s">
        <v>691</v>
      </c>
      <c r="AH8" s="67" t="s">
        <v>698</v>
      </c>
      <c r="AI8" s="61">
        <v>0.21</v>
      </c>
      <c r="AJ8" s="69" t="s">
        <v>754</v>
      </c>
    </row>
    <row r="9" spans="2:48" x14ac:dyDescent="0.35">
      <c r="B9" s="548"/>
      <c r="C9" s="45" t="s">
        <v>834</v>
      </c>
      <c r="D9" s="46">
        <v>5</v>
      </c>
      <c r="E9" s="47" t="s">
        <v>92</v>
      </c>
      <c r="H9" s="48" t="s">
        <v>72</v>
      </c>
      <c r="I9" s="49">
        <v>2.5</v>
      </c>
      <c r="J9" s="50" t="s">
        <v>73</v>
      </c>
      <c r="M9" s="51" t="s">
        <v>287</v>
      </c>
      <c r="N9" s="52">
        <v>4.0999999999999996</v>
      </c>
      <c r="O9" s="53" t="s">
        <v>284</v>
      </c>
      <c r="T9" s="54" t="s">
        <v>835</v>
      </c>
      <c r="U9" s="55">
        <v>0.19</v>
      </c>
      <c r="V9" s="63" t="s">
        <v>397</v>
      </c>
      <c r="AA9" s="64" t="s">
        <v>594</v>
      </c>
      <c r="AB9" s="65">
        <v>0.27</v>
      </c>
      <c r="AC9" s="66" t="s">
        <v>621</v>
      </c>
      <c r="AH9" s="67" t="s">
        <v>712</v>
      </c>
      <c r="AI9" s="68">
        <v>0.21</v>
      </c>
      <c r="AJ9" s="69" t="s">
        <v>757</v>
      </c>
    </row>
    <row r="10" spans="2:48" x14ac:dyDescent="0.35">
      <c r="C10" s="45" t="s">
        <v>95</v>
      </c>
      <c r="D10" s="46">
        <v>2.2999999999999998</v>
      </c>
      <c r="E10" s="47" t="s">
        <v>94</v>
      </c>
      <c r="H10" s="48" t="s">
        <v>51</v>
      </c>
      <c r="I10" s="49">
        <v>5.5</v>
      </c>
      <c r="J10" s="50" t="s">
        <v>52</v>
      </c>
      <c r="M10" s="51" t="s">
        <v>291</v>
      </c>
      <c r="N10" s="52">
        <v>5.5</v>
      </c>
      <c r="O10" s="53" t="s">
        <v>288</v>
      </c>
      <c r="T10" s="54" t="s">
        <v>405</v>
      </c>
      <c r="U10" s="55">
        <v>0.25</v>
      </c>
      <c r="V10" s="63" t="s">
        <v>404</v>
      </c>
      <c r="AA10" s="64" t="s">
        <v>601</v>
      </c>
      <c r="AB10" s="65">
        <v>0.27</v>
      </c>
      <c r="AC10" s="66" t="s">
        <v>622</v>
      </c>
      <c r="AH10" s="67" t="s">
        <v>725</v>
      </c>
      <c r="AI10" s="70">
        <v>0.21</v>
      </c>
      <c r="AJ10" s="69" t="s">
        <v>759</v>
      </c>
      <c r="AN10" s="76"/>
      <c r="AV10" s="77"/>
    </row>
    <row r="11" spans="2:48" ht="21.75" thickBot="1" x14ac:dyDescent="0.4">
      <c r="C11" s="45" t="s">
        <v>97</v>
      </c>
      <c r="D11" s="46">
        <v>3.6</v>
      </c>
      <c r="E11" s="47" t="s">
        <v>96</v>
      </c>
      <c r="H11" s="48" t="s">
        <v>836</v>
      </c>
      <c r="I11" s="49">
        <v>5.5</v>
      </c>
      <c r="J11" s="50" t="s">
        <v>56</v>
      </c>
      <c r="M11" s="51" t="s">
        <v>293</v>
      </c>
      <c r="N11" s="52">
        <v>3.9</v>
      </c>
      <c r="O11" s="53" t="s">
        <v>290</v>
      </c>
      <c r="T11" s="54" t="s">
        <v>412</v>
      </c>
      <c r="U11" s="55">
        <v>0.3</v>
      </c>
      <c r="V11" s="63" t="s">
        <v>410</v>
      </c>
      <c r="AA11" s="64" t="s">
        <v>608</v>
      </c>
      <c r="AB11" s="65">
        <v>0.22</v>
      </c>
      <c r="AC11" s="66" t="s">
        <v>579</v>
      </c>
      <c r="AH11" s="26" t="s">
        <v>696</v>
      </c>
      <c r="AI11" s="26"/>
      <c r="AJ11" s="26"/>
      <c r="AN11" s="78"/>
      <c r="AP11" s="78"/>
      <c r="AU11" s="79"/>
      <c r="AV11" s="77"/>
    </row>
    <row r="12" spans="2:48" ht="21.75" thickBot="1" x14ac:dyDescent="0.4">
      <c r="C12" s="45" t="s">
        <v>99</v>
      </c>
      <c r="D12" s="46">
        <v>3.6</v>
      </c>
      <c r="E12" s="47" t="s">
        <v>98</v>
      </c>
      <c r="H12" s="48" t="s">
        <v>57</v>
      </c>
      <c r="I12" s="49">
        <v>5.5</v>
      </c>
      <c r="J12" s="50" t="s">
        <v>58</v>
      </c>
      <c r="M12" s="51" t="s">
        <v>295</v>
      </c>
      <c r="N12" s="52">
        <v>7</v>
      </c>
      <c r="O12" s="53" t="s">
        <v>292</v>
      </c>
      <c r="T12" s="54" t="s">
        <v>419</v>
      </c>
      <c r="U12" s="55">
        <v>0.33</v>
      </c>
      <c r="V12" s="63" t="s">
        <v>417</v>
      </c>
      <c r="AA12" s="80" t="s">
        <v>614</v>
      </c>
      <c r="AB12" s="81">
        <v>0.22</v>
      </c>
      <c r="AC12" s="82" t="s">
        <v>600</v>
      </c>
      <c r="AH12" s="67" t="s">
        <v>699</v>
      </c>
      <c r="AI12" s="61">
        <v>0.21</v>
      </c>
      <c r="AJ12" s="69" t="s">
        <v>763</v>
      </c>
      <c r="AN12" s="555"/>
      <c r="AO12" s="556"/>
      <c r="AP12" s="304"/>
      <c r="AU12" s="83"/>
      <c r="AV12" s="77"/>
    </row>
    <row r="13" spans="2:48" ht="21.75" thickBot="1" x14ac:dyDescent="0.4">
      <c r="C13" s="45" t="s">
        <v>101</v>
      </c>
      <c r="D13" s="46">
        <v>3.6</v>
      </c>
      <c r="E13" s="47" t="s">
        <v>100</v>
      </c>
      <c r="H13" s="48" t="s">
        <v>837</v>
      </c>
      <c r="I13" s="49">
        <v>3.5</v>
      </c>
      <c r="J13" s="50" t="s">
        <v>60</v>
      </c>
      <c r="M13" s="51" t="s">
        <v>297</v>
      </c>
      <c r="N13" s="52">
        <v>3.9</v>
      </c>
      <c r="O13" s="53" t="s">
        <v>294</v>
      </c>
      <c r="T13" s="54" t="s">
        <v>425</v>
      </c>
      <c r="U13" s="55">
        <v>0.33</v>
      </c>
      <c r="V13" s="63" t="s">
        <v>424</v>
      </c>
      <c r="AA13" s="42" t="s">
        <v>552</v>
      </c>
      <c r="AB13" s="43"/>
      <c r="AC13" s="44"/>
      <c r="AH13" s="67" t="s">
        <v>713</v>
      </c>
      <c r="AI13" s="68">
        <v>0.21</v>
      </c>
      <c r="AJ13" s="69" t="s">
        <v>765</v>
      </c>
      <c r="AN13" s="555"/>
      <c r="AO13" s="556"/>
      <c r="AP13" s="304"/>
      <c r="AU13" s="83"/>
      <c r="AV13" s="77"/>
    </row>
    <row r="14" spans="2:48" ht="21.75" thickBot="1" x14ac:dyDescent="0.4">
      <c r="C14" s="45" t="s">
        <v>103</v>
      </c>
      <c r="D14" s="46">
        <v>3.6</v>
      </c>
      <c r="E14" s="47" t="s">
        <v>102</v>
      </c>
      <c r="H14" s="48" t="s">
        <v>67</v>
      </c>
      <c r="I14" s="49">
        <v>20</v>
      </c>
      <c r="J14" s="50" t="s">
        <v>66</v>
      </c>
      <c r="M14" s="51" t="s">
        <v>299</v>
      </c>
      <c r="N14" s="52">
        <v>2.7</v>
      </c>
      <c r="O14" s="53" t="s">
        <v>296</v>
      </c>
      <c r="T14" s="54" t="s">
        <v>431</v>
      </c>
      <c r="U14" s="55">
        <v>0.3</v>
      </c>
      <c r="V14" s="63" t="s">
        <v>430</v>
      </c>
      <c r="AA14" s="57" t="s">
        <v>558</v>
      </c>
      <c r="AB14" s="58">
        <v>0.24</v>
      </c>
      <c r="AC14" s="59" t="s">
        <v>628</v>
      </c>
      <c r="AH14" s="67" t="s">
        <v>726</v>
      </c>
      <c r="AI14" s="70">
        <v>0.21</v>
      </c>
      <c r="AJ14" s="69" t="s">
        <v>767</v>
      </c>
      <c r="AN14" s="555"/>
      <c r="AO14" s="556"/>
      <c r="AP14" s="304"/>
      <c r="AU14" s="83"/>
      <c r="AV14" s="77"/>
    </row>
    <row r="15" spans="2:48" ht="21.75" thickBot="1" x14ac:dyDescent="0.4">
      <c r="C15" s="45" t="s">
        <v>838</v>
      </c>
      <c r="D15" s="46">
        <v>2.5</v>
      </c>
      <c r="E15" s="47" t="s">
        <v>839</v>
      </c>
      <c r="H15" s="48" t="s">
        <v>74</v>
      </c>
      <c r="I15" s="49">
        <v>600</v>
      </c>
      <c r="J15" s="50" t="s">
        <v>68</v>
      </c>
      <c r="M15" s="51" t="s">
        <v>301</v>
      </c>
      <c r="N15" s="52">
        <v>2.1</v>
      </c>
      <c r="O15" s="53" t="s">
        <v>298</v>
      </c>
      <c r="T15" s="39" t="s">
        <v>21</v>
      </c>
      <c r="U15" s="40"/>
      <c r="V15" s="41"/>
      <c r="AA15" s="64" t="s">
        <v>565</v>
      </c>
      <c r="AB15" s="65">
        <v>0.24</v>
      </c>
      <c r="AC15" s="66" t="s">
        <v>631</v>
      </c>
      <c r="AH15" s="26" t="s">
        <v>709</v>
      </c>
      <c r="AI15" s="26"/>
      <c r="AJ15" s="26"/>
      <c r="AN15" s="555"/>
      <c r="AO15" s="556"/>
      <c r="AP15" s="304"/>
      <c r="AU15" s="83"/>
      <c r="AV15" s="77"/>
    </row>
    <row r="16" spans="2:48" ht="21.75" thickBot="1" x14ac:dyDescent="0.4">
      <c r="C16" s="45" t="s">
        <v>840</v>
      </c>
      <c r="D16" s="46">
        <v>6.5</v>
      </c>
      <c r="E16" s="47" t="s">
        <v>104</v>
      </c>
      <c r="H16" s="84" t="s">
        <v>841</v>
      </c>
      <c r="I16" s="85">
        <v>3.5</v>
      </c>
      <c r="J16" s="86" t="s">
        <v>54</v>
      </c>
      <c r="M16" s="51" t="s">
        <v>305</v>
      </c>
      <c r="N16" s="52">
        <v>2.6</v>
      </c>
      <c r="O16" s="53" t="s">
        <v>302</v>
      </c>
      <c r="T16" s="54" t="s">
        <v>350</v>
      </c>
      <c r="U16" s="55">
        <v>0.3</v>
      </c>
      <c r="V16" s="63" t="s">
        <v>445</v>
      </c>
      <c r="AA16" s="64" t="s">
        <v>572</v>
      </c>
      <c r="AB16" s="65">
        <v>0.24</v>
      </c>
      <c r="AC16" s="66" t="s">
        <v>632</v>
      </c>
      <c r="AH16" s="67" t="s">
        <v>700</v>
      </c>
      <c r="AI16" s="61">
        <v>0.3</v>
      </c>
      <c r="AJ16" s="69" t="s">
        <v>771</v>
      </c>
      <c r="AN16" s="555"/>
      <c r="AO16" s="556"/>
      <c r="AP16" s="304"/>
      <c r="AU16" s="83"/>
      <c r="AV16" s="77"/>
    </row>
    <row r="17" spans="3:48" x14ac:dyDescent="0.35">
      <c r="C17" s="45" t="s">
        <v>107</v>
      </c>
      <c r="D17" s="46">
        <v>2</v>
      </c>
      <c r="E17" s="47" t="s">
        <v>106</v>
      </c>
      <c r="M17" s="51" t="s">
        <v>313</v>
      </c>
      <c r="N17" s="52">
        <v>2.5</v>
      </c>
      <c r="O17" s="53" t="s">
        <v>304</v>
      </c>
      <c r="T17" s="54" t="s">
        <v>358</v>
      </c>
      <c r="U17" s="55">
        <v>0.2</v>
      </c>
      <c r="V17" s="63" t="s">
        <v>447</v>
      </c>
      <c r="AA17" s="64" t="s">
        <v>581</v>
      </c>
      <c r="AB17" s="65">
        <v>0.24</v>
      </c>
      <c r="AC17" s="66" t="s">
        <v>634</v>
      </c>
      <c r="AH17" s="67" t="s">
        <v>714</v>
      </c>
      <c r="AI17" s="68">
        <v>0.3</v>
      </c>
      <c r="AJ17" s="69" t="s">
        <v>772</v>
      </c>
      <c r="AN17" s="555"/>
      <c r="AO17" s="556"/>
      <c r="AP17" s="304"/>
      <c r="AU17" s="83"/>
      <c r="AV17" s="77"/>
    </row>
    <row r="18" spans="3:48" x14ac:dyDescent="0.35">
      <c r="C18" s="45" t="s">
        <v>111</v>
      </c>
      <c r="D18" s="46">
        <v>8</v>
      </c>
      <c r="E18" s="47" t="s">
        <v>110</v>
      </c>
      <c r="M18" s="87" t="s">
        <v>842</v>
      </c>
      <c r="N18" s="52">
        <v>0.7</v>
      </c>
      <c r="O18" s="53" t="s">
        <v>316</v>
      </c>
      <c r="T18" s="54" t="s">
        <v>369</v>
      </c>
      <c r="U18" s="55">
        <v>0.5</v>
      </c>
      <c r="V18" s="63" t="s">
        <v>450</v>
      </c>
      <c r="AA18" s="64" t="s">
        <v>588</v>
      </c>
      <c r="AB18" s="65">
        <v>0.24</v>
      </c>
      <c r="AC18" s="66" t="s">
        <v>635</v>
      </c>
      <c r="AH18" s="67" t="s">
        <v>727</v>
      </c>
      <c r="AI18" s="70">
        <v>0.3</v>
      </c>
      <c r="AJ18" s="69" t="s">
        <v>773</v>
      </c>
      <c r="AN18" s="555"/>
      <c r="AO18" s="556"/>
      <c r="AP18" s="304"/>
      <c r="AU18" s="83"/>
      <c r="AV18" s="77"/>
    </row>
    <row r="19" spans="3:48" ht="21.75" thickBot="1" x14ac:dyDescent="0.4">
      <c r="C19" s="45" t="s">
        <v>113</v>
      </c>
      <c r="D19" s="46">
        <v>4.5</v>
      </c>
      <c r="E19" s="47" t="s">
        <v>112</v>
      </c>
      <c r="M19" s="51" t="s">
        <v>325</v>
      </c>
      <c r="N19" s="52">
        <v>0.5</v>
      </c>
      <c r="O19" s="53" t="s">
        <v>318</v>
      </c>
      <c r="T19" s="54" t="s">
        <v>380</v>
      </c>
      <c r="U19" s="55">
        <v>0.18</v>
      </c>
      <c r="V19" s="63" t="s">
        <v>451</v>
      </c>
      <c r="AA19" s="64" t="s">
        <v>595</v>
      </c>
      <c r="AB19" s="65">
        <v>0.24</v>
      </c>
      <c r="AC19" s="66" t="s">
        <v>637</v>
      </c>
      <c r="AH19" s="26" t="s">
        <v>722</v>
      </c>
      <c r="AI19" s="26"/>
      <c r="AJ19" s="26"/>
      <c r="AN19" s="304"/>
      <c r="AP19" s="304"/>
      <c r="AU19" s="83"/>
      <c r="AV19" s="77"/>
    </row>
    <row r="20" spans="3:48" x14ac:dyDescent="0.35">
      <c r="C20" s="45" t="s">
        <v>115</v>
      </c>
      <c r="D20" s="46">
        <v>8</v>
      </c>
      <c r="E20" s="47" t="s">
        <v>114</v>
      </c>
      <c r="M20" s="51" t="s">
        <v>843</v>
      </c>
      <c r="N20" s="52">
        <v>1</v>
      </c>
      <c r="O20" s="53" t="s">
        <v>321</v>
      </c>
      <c r="T20" s="54" t="s">
        <v>390</v>
      </c>
      <c r="U20" s="55">
        <v>0.18</v>
      </c>
      <c r="V20" s="63" t="s">
        <v>453</v>
      </c>
      <c r="AA20" s="64" t="s">
        <v>602</v>
      </c>
      <c r="AB20" s="65">
        <v>0.24</v>
      </c>
      <c r="AC20" s="66" t="s">
        <v>630</v>
      </c>
      <c r="AH20" s="67" t="s">
        <v>844</v>
      </c>
      <c r="AI20" s="61">
        <v>0.3</v>
      </c>
      <c r="AJ20" s="69" t="s">
        <v>774</v>
      </c>
      <c r="AN20" s="555"/>
      <c r="AO20" s="556"/>
      <c r="AP20" s="304"/>
      <c r="AU20" s="83"/>
      <c r="AV20" s="77"/>
    </row>
    <row r="21" spans="3:48" x14ac:dyDescent="0.35">
      <c r="C21" s="45" t="s">
        <v>845</v>
      </c>
      <c r="D21" s="46">
        <v>5</v>
      </c>
      <c r="E21" s="47" t="s">
        <v>116</v>
      </c>
      <c r="M21" s="51" t="s">
        <v>335</v>
      </c>
      <c r="N21" s="52">
        <v>0.8</v>
      </c>
      <c r="O21" s="53" t="s">
        <v>324</v>
      </c>
      <c r="T21" s="54" t="s">
        <v>846</v>
      </c>
      <c r="U21" s="55">
        <v>0.4</v>
      </c>
      <c r="V21" s="63" t="s">
        <v>457</v>
      </c>
      <c r="AA21" s="64" t="s">
        <v>609</v>
      </c>
      <c r="AB21" s="65">
        <v>0.21</v>
      </c>
      <c r="AC21" s="66" t="s">
        <v>847</v>
      </c>
      <c r="AH21" s="67" t="s">
        <v>848</v>
      </c>
      <c r="AI21" s="68">
        <v>0.3</v>
      </c>
      <c r="AJ21" s="69" t="s">
        <v>775</v>
      </c>
      <c r="AN21" s="555"/>
      <c r="AO21" s="556"/>
      <c r="AP21" s="304"/>
      <c r="AU21" s="83"/>
      <c r="AV21" s="77"/>
    </row>
    <row r="22" spans="3:48" ht="21.75" thickBot="1" x14ac:dyDescent="0.4">
      <c r="C22" s="45" t="s">
        <v>849</v>
      </c>
      <c r="D22" s="46">
        <v>38</v>
      </c>
      <c r="E22" s="47" t="s">
        <v>122</v>
      </c>
      <c r="M22" s="88" t="s">
        <v>337</v>
      </c>
      <c r="N22" s="89">
        <v>6</v>
      </c>
      <c r="O22" s="90" t="s">
        <v>326</v>
      </c>
      <c r="T22" s="54" t="s">
        <v>426</v>
      </c>
      <c r="U22" s="55">
        <v>0.4</v>
      </c>
      <c r="V22" s="63" t="s">
        <v>459</v>
      </c>
      <c r="AA22" s="80" t="s">
        <v>615</v>
      </c>
      <c r="AB22" s="81">
        <v>0.21</v>
      </c>
      <c r="AC22" s="82" t="s">
        <v>850</v>
      </c>
      <c r="AH22" s="67" t="s">
        <v>728</v>
      </c>
      <c r="AI22" s="68">
        <v>0.3</v>
      </c>
      <c r="AJ22" s="69" t="s">
        <v>776</v>
      </c>
      <c r="AN22" s="555"/>
      <c r="AO22" s="556"/>
      <c r="AP22" s="304"/>
      <c r="AU22" s="83"/>
      <c r="AV22" s="77"/>
    </row>
    <row r="23" spans="3:48" ht="21.75" thickBot="1" x14ac:dyDescent="0.4">
      <c r="C23" s="45" t="s">
        <v>851</v>
      </c>
      <c r="D23" s="46">
        <v>4.5</v>
      </c>
      <c r="E23" s="47" t="s">
        <v>118</v>
      </c>
      <c r="T23" s="39" t="s">
        <v>342</v>
      </c>
      <c r="U23" s="91"/>
      <c r="V23" s="92"/>
      <c r="AA23" s="42" t="s">
        <v>553</v>
      </c>
      <c r="AB23" s="43"/>
      <c r="AC23" s="44"/>
      <c r="AH23" s="67" t="s">
        <v>737</v>
      </c>
      <c r="AI23" s="70">
        <v>0.3</v>
      </c>
      <c r="AJ23" s="69" t="s">
        <v>777</v>
      </c>
      <c r="AN23" s="304"/>
      <c r="AP23" s="304"/>
      <c r="AU23" s="83"/>
      <c r="AV23" s="77"/>
    </row>
    <row r="24" spans="3:48" ht="21.75" thickBot="1" x14ac:dyDescent="0.4">
      <c r="C24" s="45" t="s">
        <v>852</v>
      </c>
      <c r="D24" s="46">
        <v>5.3</v>
      </c>
      <c r="E24" s="47" t="s">
        <v>853</v>
      </c>
      <c r="T24" s="54" t="s">
        <v>351</v>
      </c>
      <c r="U24" s="55">
        <v>0.3</v>
      </c>
      <c r="V24" s="63" t="s">
        <v>468</v>
      </c>
      <c r="AA24" s="57" t="s">
        <v>559</v>
      </c>
      <c r="AB24" s="58">
        <v>0.21</v>
      </c>
      <c r="AC24" s="59" t="s">
        <v>641</v>
      </c>
      <c r="AH24" s="26" t="s">
        <v>734</v>
      </c>
      <c r="AI24" s="26"/>
      <c r="AJ24" s="26"/>
      <c r="AN24" s="555"/>
      <c r="AO24" s="556"/>
      <c r="AP24" s="304"/>
      <c r="AU24" s="83"/>
      <c r="AV24" s="77"/>
    </row>
    <row r="25" spans="3:48" x14ac:dyDescent="0.35">
      <c r="C25" s="45" t="s">
        <v>854</v>
      </c>
      <c r="D25" s="46">
        <v>7</v>
      </c>
      <c r="E25" s="47" t="s">
        <v>855</v>
      </c>
      <c r="T25" s="54" t="s">
        <v>359</v>
      </c>
      <c r="U25" s="55">
        <v>0.23</v>
      </c>
      <c r="V25" s="63" t="s">
        <v>470</v>
      </c>
      <c r="AA25" s="64" t="s">
        <v>566</v>
      </c>
      <c r="AB25" s="65">
        <v>0.21</v>
      </c>
      <c r="AC25" s="66" t="s">
        <v>642</v>
      </c>
      <c r="AH25" s="67" t="s">
        <v>702</v>
      </c>
      <c r="AI25" s="61">
        <v>0.3</v>
      </c>
      <c r="AJ25" s="69" t="s">
        <v>780</v>
      </c>
      <c r="AN25" s="555"/>
      <c r="AO25" s="556"/>
      <c r="AP25" s="304"/>
      <c r="AU25" s="83"/>
      <c r="AV25" s="77"/>
    </row>
    <row r="26" spans="3:48" ht="21.75" thickBot="1" x14ac:dyDescent="0.4">
      <c r="C26" s="93" t="s">
        <v>130</v>
      </c>
      <c r="D26" s="94">
        <v>15</v>
      </c>
      <c r="E26" s="95" t="s">
        <v>126</v>
      </c>
      <c r="T26" s="54" t="s">
        <v>370</v>
      </c>
      <c r="U26" s="55">
        <v>0.3</v>
      </c>
      <c r="V26" s="63" t="s">
        <v>472</v>
      </c>
      <c r="AA26" s="64" t="s">
        <v>573</v>
      </c>
      <c r="AB26" s="65">
        <v>0.21</v>
      </c>
      <c r="AC26" s="66" t="s">
        <v>643</v>
      </c>
      <c r="AH26" s="67" t="s">
        <v>716</v>
      </c>
      <c r="AI26" s="68">
        <v>0.3</v>
      </c>
      <c r="AJ26" s="69" t="s">
        <v>781</v>
      </c>
      <c r="AN26" s="555"/>
      <c r="AO26" s="556"/>
      <c r="AP26" s="304"/>
      <c r="AU26" s="83"/>
      <c r="AV26" s="77"/>
    </row>
    <row r="27" spans="3:48" x14ac:dyDescent="0.35">
      <c r="T27" s="54" t="s">
        <v>381</v>
      </c>
      <c r="U27" s="55">
        <v>0.18</v>
      </c>
      <c r="V27" s="63" t="s">
        <v>474</v>
      </c>
      <c r="AA27" s="64" t="s">
        <v>582</v>
      </c>
      <c r="AB27" s="65">
        <v>0.21</v>
      </c>
      <c r="AC27" s="66" t="s">
        <v>644</v>
      </c>
      <c r="AH27" s="67" t="s">
        <v>729</v>
      </c>
      <c r="AI27" s="70">
        <v>0.3</v>
      </c>
      <c r="AJ27" s="69" t="s">
        <v>783</v>
      </c>
      <c r="AN27" s="304"/>
      <c r="AP27" s="304"/>
      <c r="AU27" s="83"/>
      <c r="AV27" s="77"/>
    </row>
    <row r="28" spans="3:48" ht="24" customHeight="1" thickBot="1" x14ac:dyDescent="0.4">
      <c r="T28" s="54"/>
      <c r="U28" s="55"/>
      <c r="V28" s="63"/>
      <c r="AA28" s="64"/>
      <c r="AB28" s="65"/>
      <c r="AC28" s="66"/>
      <c r="AH28" s="281" t="s">
        <v>743</v>
      </c>
      <c r="AI28" s="282"/>
      <c r="AJ28" s="283"/>
      <c r="AN28" s="304"/>
      <c r="AP28" s="304"/>
      <c r="AU28" s="83"/>
      <c r="AV28" s="77"/>
    </row>
    <row r="29" spans="3:48" ht="28.5" customHeight="1" x14ac:dyDescent="0.35">
      <c r="T29" s="54"/>
      <c r="U29" s="55"/>
      <c r="V29" s="63"/>
      <c r="AA29" s="64"/>
      <c r="AB29" s="65"/>
      <c r="AC29" s="66"/>
      <c r="AH29" s="67" t="s">
        <v>856</v>
      </c>
      <c r="AI29" s="279">
        <v>0.21</v>
      </c>
      <c r="AJ29" s="280" t="s">
        <v>784</v>
      </c>
      <c r="AN29" s="304"/>
      <c r="AP29" s="304"/>
      <c r="AU29" s="83"/>
      <c r="AV29" s="77"/>
    </row>
    <row r="30" spans="3:48" ht="18.75" customHeight="1" x14ac:dyDescent="0.35">
      <c r="T30" s="54"/>
      <c r="U30" s="55"/>
      <c r="V30" s="63"/>
      <c r="AA30" s="64"/>
      <c r="AB30" s="65"/>
      <c r="AC30" s="66"/>
      <c r="AH30" s="67" t="s">
        <v>857</v>
      </c>
      <c r="AI30" s="70">
        <v>0.21</v>
      </c>
      <c r="AJ30" s="278" t="s">
        <v>785</v>
      </c>
      <c r="AN30" s="304"/>
      <c r="AP30" s="304"/>
      <c r="AU30" s="83"/>
      <c r="AV30" s="77"/>
    </row>
    <row r="31" spans="3:48" ht="29.25" customHeight="1" thickBot="1" x14ac:dyDescent="0.4">
      <c r="T31" s="54" t="s">
        <v>391</v>
      </c>
      <c r="U31" s="55">
        <v>0.18</v>
      </c>
      <c r="V31" s="63" t="s">
        <v>476</v>
      </c>
      <c r="AA31" s="64" t="s">
        <v>589</v>
      </c>
      <c r="AB31" s="65">
        <v>0.21</v>
      </c>
      <c r="AC31" s="66" t="s">
        <v>645</v>
      </c>
      <c r="AH31" s="26" t="s">
        <v>691</v>
      </c>
      <c r="AI31" s="26"/>
      <c r="AJ31" s="26"/>
      <c r="AN31" s="555"/>
      <c r="AO31" s="556"/>
      <c r="AP31" s="304"/>
      <c r="AU31" s="83"/>
      <c r="AV31" s="77"/>
    </row>
    <row r="32" spans="3:48" x14ac:dyDescent="0.35">
      <c r="T32" s="54" t="s">
        <v>400</v>
      </c>
      <c r="U32" s="55">
        <v>0.5</v>
      </c>
      <c r="V32" s="63" t="s">
        <v>478</v>
      </c>
      <c r="AA32" s="64" t="s">
        <v>596</v>
      </c>
      <c r="AB32" s="65">
        <v>0.21</v>
      </c>
      <c r="AC32" s="66" t="s">
        <v>858</v>
      </c>
      <c r="AH32" s="67" t="s">
        <v>704</v>
      </c>
      <c r="AI32" s="61">
        <v>0.19</v>
      </c>
      <c r="AJ32" s="69" t="s">
        <v>789</v>
      </c>
      <c r="AN32" s="555"/>
      <c r="AO32" s="556"/>
      <c r="AP32" s="304"/>
      <c r="AU32" s="83"/>
      <c r="AV32" s="77"/>
    </row>
    <row r="33" spans="20:48" ht="21.75" thickBot="1" x14ac:dyDescent="0.4">
      <c r="T33" s="54" t="s">
        <v>859</v>
      </c>
      <c r="U33" s="55">
        <v>0.4</v>
      </c>
      <c r="V33" s="63" t="s">
        <v>490</v>
      </c>
      <c r="AA33" s="64" t="s">
        <v>603</v>
      </c>
      <c r="AB33" s="65">
        <v>0.21</v>
      </c>
      <c r="AC33" s="66" t="s">
        <v>860</v>
      </c>
      <c r="AH33" s="67" t="s">
        <v>718</v>
      </c>
      <c r="AI33" s="68">
        <v>0.19</v>
      </c>
      <c r="AJ33" s="69" t="s">
        <v>790</v>
      </c>
      <c r="AN33" s="555"/>
      <c r="AO33" s="556"/>
      <c r="AP33" s="304"/>
      <c r="AU33" s="83"/>
      <c r="AV33" s="77"/>
    </row>
    <row r="34" spans="20:48" ht="21.75" thickBot="1" x14ac:dyDescent="0.4">
      <c r="T34" s="39" t="s">
        <v>825</v>
      </c>
      <c r="U34" s="91"/>
      <c r="V34" s="92"/>
      <c r="AA34" s="64" t="s">
        <v>610</v>
      </c>
      <c r="AB34" s="65">
        <v>0.19</v>
      </c>
      <c r="AC34" s="66" t="s">
        <v>624</v>
      </c>
      <c r="AH34" s="67" t="s">
        <v>861</v>
      </c>
      <c r="AI34" s="68">
        <v>0.17</v>
      </c>
      <c r="AJ34" s="69" t="s">
        <v>862</v>
      </c>
      <c r="AN34" s="304"/>
      <c r="AP34" s="304"/>
      <c r="AU34" s="83"/>
      <c r="AV34" s="77"/>
    </row>
    <row r="35" spans="20:48" ht="21.75" thickBot="1" x14ac:dyDescent="0.4">
      <c r="T35" s="54" t="s">
        <v>355</v>
      </c>
      <c r="U35" s="55">
        <v>0.18</v>
      </c>
      <c r="V35" s="63" t="s">
        <v>492</v>
      </c>
      <c r="AA35" s="80" t="s">
        <v>616</v>
      </c>
      <c r="AB35" s="81">
        <v>0.19</v>
      </c>
      <c r="AC35" s="82" t="s">
        <v>625</v>
      </c>
      <c r="AH35" s="67" t="s">
        <v>863</v>
      </c>
      <c r="AI35" s="68">
        <v>0.23</v>
      </c>
      <c r="AJ35" s="69" t="s">
        <v>864</v>
      </c>
      <c r="AN35" s="555"/>
      <c r="AO35" s="556"/>
      <c r="AP35" s="304"/>
      <c r="AU35" s="83"/>
      <c r="AV35" s="77"/>
    </row>
    <row r="36" spans="20:48" ht="21.75" thickBot="1" x14ac:dyDescent="0.4">
      <c r="T36" s="54" t="s">
        <v>363</v>
      </c>
      <c r="U36" s="55">
        <v>0.18</v>
      </c>
      <c r="V36" s="63" t="s">
        <v>493</v>
      </c>
      <c r="AA36" s="42" t="s">
        <v>554</v>
      </c>
      <c r="AB36" s="43"/>
      <c r="AC36" s="44"/>
      <c r="AH36" s="67" t="s">
        <v>705</v>
      </c>
      <c r="AI36" s="68">
        <v>0.21</v>
      </c>
      <c r="AJ36" s="69" t="s">
        <v>865</v>
      </c>
      <c r="AN36" s="555"/>
      <c r="AO36" s="556"/>
      <c r="AP36" s="304"/>
      <c r="AU36" s="83"/>
      <c r="AV36" s="77"/>
    </row>
    <row r="37" spans="20:48" x14ac:dyDescent="0.35">
      <c r="T37" s="54" t="s">
        <v>374</v>
      </c>
      <c r="U37" s="55">
        <v>0.18</v>
      </c>
      <c r="V37" s="63" t="s">
        <v>494</v>
      </c>
      <c r="AA37" s="57" t="s">
        <v>560</v>
      </c>
      <c r="AB37" s="58">
        <v>0.21</v>
      </c>
      <c r="AC37" s="59" t="s">
        <v>647</v>
      </c>
      <c r="AH37" s="67" t="s">
        <v>731</v>
      </c>
      <c r="AI37" s="68">
        <v>0.19</v>
      </c>
      <c r="AJ37" s="69" t="s">
        <v>791</v>
      </c>
      <c r="AN37" s="555"/>
      <c r="AO37" s="556"/>
      <c r="AP37" s="304"/>
      <c r="AU37" s="83"/>
      <c r="AV37" s="77"/>
    </row>
    <row r="38" spans="20:48" ht="21.75" thickBot="1" x14ac:dyDescent="0.4">
      <c r="T38" s="54" t="s">
        <v>385</v>
      </c>
      <c r="U38" s="55">
        <v>0.18</v>
      </c>
      <c r="V38" s="63" t="s">
        <v>495</v>
      </c>
      <c r="AA38" s="64" t="s">
        <v>567</v>
      </c>
      <c r="AB38" s="65">
        <v>0.21</v>
      </c>
      <c r="AC38" s="66" t="s">
        <v>648</v>
      </c>
      <c r="AH38" s="67" t="s">
        <v>708</v>
      </c>
      <c r="AI38" s="68">
        <v>0.17</v>
      </c>
      <c r="AJ38" s="69" t="s">
        <v>792</v>
      </c>
      <c r="AN38" s="304"/>
      <c r="AP38" s="304"/>
      <c r="AU38" s="83"/>
      <c r="AV38" s="77"/>
    </row>
    <row r="39" spans="20:48" ht="21.75" thickBot="1" x14ac:dyDescent="0.4">
      <c r="T39" s="39" t="s">
        <v>376</v>
      </c>
      <c r="U39" s="91"/>
      <c r="V39" s="96"/>
      <c r="W39" s="97"/>
      <c r="AA39" s="64" t="s">
        <v>574</v>
      </c>
      <c r="AB39" s="65">
        <v>0.21</v>
      </c>
      <c r="AC39" s="66" t="s">
        <v>649</v>
      </c>
      <c r="AH39" s="67" t="s">
        <v>707</v>
      </c>
      <c r="AI39" s="68">
        <v>0.15</v>
      </c>
      <c r="AJ39" s="69" t="s">
        <v>866</v>
      </c>
      <c r="AN39" s="555"/>
      <c r="AO39" s="556"/>
      <c r="AP39" s="304"/>
      <c r="AU39" s="83"/>
      <c r="AV39" s="77"/>
    </row>
    <row r="40" spans="20:48" ht="21.75" thickBot="1" x14ac:dyDescent="0.4">
      <c r="T40" s="54" t="s">
        <v>352</v>
      </c>
      <c r="U40" s="55">
        <v>0.8</v>
      </c>
      <c r="V40" s="56" t="s">
        <v>498</v>
      </c>
      <c r="W40" s="98"/>
      <c r="AA40" s="64" t="s">
        <v>583</v>
      </c>
      <c r="AB40" s="65">
        <v>0.21</v>
      </c>
      <c r="AC40" s="66" t="s">
        <v>650</v>
      </c>
      <c r="AH40" s="67" t="s">
        <v>867</v>
      </c>
      <c r="AI40" s="68">
        <v>0.25</v>
      </c>
      <c r="AJ40" s="69" t="s">
        <v>793</v>
      </c>
      <c r="AN40" s="555"/>
      <c r="AO40" s="556"/>
      <c r="AP40" s="304"/>
      <c r="AU40" s="83"/>
      <c r="AV40" s="77"/>
    </row>
    <row r="41" spans="20:48" ht="21.75" thickBot="1" x14ac:dyDescent="0.4">
      <c r="T41" s="54" t="s">
        <v>360</v>
      </c>
      <c r="U41" s="55">
        <v>0.48</v>
      </c>
      <c r="V41" s="56" t="s">
        <v>499</v>
      </c>
      <c r="W41" s="97"/>
      <c r="AA41" s="64" t="s">
        <v>590</v>
      </c>
      <c r="AB41" s="65">
        <v>0.21</v>
      </c>
      <c r="AC41" s="66" t="s">
        <v>651</v>
      </c>
      <c r="AH41" s="26"/>
      <c r="AI41" s="99"/>
      <c r="AJ41" s="100"/>
      <c r="AN41" s="555"/>
      <c r="AO41" s="556"/>
      <c r="AP41" s="304"/>
      <c r="AU41" s="83"/>
      <c r="AV41" s="77"/>
    </row>
    <row r="42" spans="20:48" x14ac:dyDescent="0.35">
      <c r="T42" s="54" t="s">
        <v>371</v>
      </c>
      <c r="U42" s="55">
        <v>0.48</v>
      </c>
      <c r="V42" s="56" t="s">
        <v>500</v>
      </c>
      <c r="W42" s="97"/>
      <c r="AA42" s="64" t="s">
        <v>597</v>
      </c>
      <c r="AB42" s="65">
        <v>0.21</v>
      </c>
      <c r="AC42" s="66" t="s">
        <v>646</v>
      </c>
      <c r="AH42" s="67" t="s">
        <v>868</v>
      </c>
      <c r="AI42" s="67">
        <v>0.15</v>
      </c>
      <c r="AJ42" s="67" t="s">
        <v>794</v>
      </c>
      <c r="AN42" s="555"/>
      <c r="AO42" s="556"/>
      <c r="AP42" s="304"/>
      <c r="AU42" s="83"/>
      <c r="AV42" s="77"/>
    </row>
    <row r="43" spans="20:48" x14ac:dyDescent="0.35">
      <c r="T43" s="54" t="s">
        <v>382</v>
      </c>
      <c r="U43" s="55">
        <v>0.3</v>
      </c>
      <c r="V43" s="56" t="s">
        <v>501</v>
      </c>
      <c r="W43" s="97"/>
      <c r="AA43" s="64" t="s">
        <v>604</v>
      </c>
      <c r="AB43" s="65">
        <v>0.21</v>
      </c>
      <c r="AC43" s="66" t="s">
        <v>639</v>
      </c>
      <c r="AH43" s="67" t="s">
        <v>733</v>
      </c>
      <c r="AI43" s="67">
        <v>0.25</v>
      </c>
      <c r="AJ43" s="67" t="s">
        <v>795</v>
      </c>
      <c r="AN43" s="304"/>
      <c r="AP43" s="304"/>
      <c r="AU43" s="83"/>
      <c r="AV43" s="77"/>
    </row>
    <row r="44" spans="20:48" x14ac:dyDescent="0.35">
      <c r="T44" s="54" t="s">
        <v>392</v>
      </c>
      <c r="U44" s="55">
        <v>0.6</v>
      </c>
      <c r="V44" s="56" t="s">
        <v>502</v>
      </c>
      <c r="W44" s="97"/>
      <c r="AA44" s="64" t="s">
        <v>611</v>
      </c>
      <c r="AB44" s="65">
        <v>0.19</v>
      </c>
      <c r="AC44" s="66" t="s">
        <v>652</v>
      </c>
      <c r="AH44" s="67" t="s">
        <v>741</v>
      </c>
      <c r="AI44" s="67">
        <v>0.25</v>
      </c>
      <c r="AJ44" s="67" t="s">
        <v>869</v>
      </c>
      <c r="AN44" s="555"/>
      <c r="AO44" s="556"/>
      <c r="AP44" s="304"/>
      <c r="AU44" s="83"/>
      <c r="AV44" s="77"/>
    </row>
    <row r="45" spans="20:48" ht="21.75" thickBot="1" x14ac:dyDescent="0.4">
      <c r="T45" s="101" t="s">
        <v>401</v>
      </c>
      <c r="U45" s="55">
        <v>2</v>
      </c>
      <c r="V45" s="56" t="s">
        <v>503</v>
      </c>
      <c r="W45" s="97"/>
      <c r="AA45" s="80" t="s">
        <v>617</v>
      </c>
      <c r="AB45" s="81">
        <v>0.19</v>
      </c>
      <c r="AC45" s="82" t="s">
        <v>653</v>
      </c>
      <c r="AH45" s="67" t="s">
        <v>745</v>
      </c>
      <c r="AI45" s="67">
        <v>0.19</v>
      </c>
      <c r="AJ45" s="67" t="s">
        <v>870</v>
      </c>
      <c r="AN45" s="555"/>
      <c r="AO45" s="556"/>
      <c r="AP45" s="304"/>
      <c r="AU45" s="83"/>
      <c r="AV45" s="77"/>
    </row>
    <row r="46" spans="20:48" ht="21.75" thickBot="1" x14ac:dyDescent="0.4">
      <c r="T46" s="39" t="s">
        <v>396</v>
      </c>
      <c r="U46" s="91"/>
      <c r="V46" s="102"/>
      <c r="W46" s="97"/>
      <c r="AA46" s="42" t="s">
        <v>555</v>
      </c>
      <c r="AB46" s="43"/>
      <c r="AC46" s="44"/>
      <c r="AH46" s="67" t="s">
        <v>871</v>
      </c>
      <c r="AI46" s="67">
        <v>0.19</v>
      </c>
      <c r="AJ46" s="67" t="s">
        <v>872</v>
      </c>
      <c r="AN46" s="304"/>
      <c r="AP46" s="304"/>
      <c r="AU46" s="83"/>
      <c r="AV46" s="77"/>
    </row>
    <row r="47" spans="20:48" ht="21.75" thickBot="1" x14ac:dyDescent="0.4">
      <c r="T47" s="54" t="s">
        <v>403</v>
      </c>
      <c r="U47" s="55">
        <v>0.55000000000000004</v>
      </c>
      <c r="V47" s="56" t="s">
        <v>526</v>
      </c>
      <c r="W47" s="97"/>
      <c r="AA47" s="57" t="s">
        <v>561</v>
      </c>
      <c r="AB47" s="58">
        <v>0.21</v>
      </c>
      <c r="AC47" s="59" t="s">
        <v>654</v>
      </c>
      <c r="AH47" s="26"/>
      <c r="AJ47" s="103"/>
      <c r="AN47" s="555"/>
      <c r="AO47" s="556"/>
      <c r="AP47" s="304"/>
      <c r="AU47" s="83"/>
      <c r="AV47" s="77"/>
    </row>
    <row r="48" spans="20:48" x14ac:dyDescent="0.35">
      <c r="T48" s="54" t="s">
        <v>409</v>
      </c>
      <c r="U48" s="55">
        <v>0.19</v>
      </c>
      <c r="V48" s="56" t="s">
        <v>527</v>
      </c>
      <c r="W48" s="97"/>
      <c r="AA48" s="64" t="s">
        <v>575</v>
      </c>
      <c r="AB48" s="65">
        <v>0.21</v>
      </c>
      <c r="AC48" s="66" t="s">
        <v>655</v>
      </c>
      <c r="AH48" s="67" t="s">
        <v>742</v>
      </c>
      <c r="AI48" s="67">
        <v>0.3</v>
      </c>
      <c r="AJ48" s="67" t="s">
        <v>788</v>
      </c>
      <c r="AN48" s="304"/>
      <c r="AP48" s="304"/>
      <c r="AU48" s="83"/>
      <c r="AV48" s="77"/>
    </row>
    <row r="49" spans="20:48" x14ac:dyDescent="0.35">
      <c r="T49" s="54" t="s">
        <v>416</v>
      </c>
      <c r="U49" s="55">
        <v>0.21</v>
      </c>
      <c r="V49" s="56" t="s">
        <v>528</v>
      </c>
      <c r="W49" s="97"/>
      <c r="AA49" s="64" t="s">
        <v>584</v>
      </c>
      <c r="AB49" s="65">
        <v>0.21</v>
      </c>
      <c r="AC49" s="66" t="s">
        <v>656</v>
      </c>
      <c r="AN49" s="555"/>
      <c r="AO49" s="556"/>
      <c r="AP49" s="304"/>
      <c r="AU49" s="83"/>
      <c r="AV49" s="77"/>
    </row>
    <row r="50" spans="20:48" x14ac:dyDescent="0.35">
      <c r="T50" s="54" t="s">
        <v>423</v>
      </c>
      <c r="U50" s="55">
        <v>1</v>
      </c>
      <c r="V50" s="56" t="s">
        <v>529</v>
      </c>
      <c r="W50" s="97"/>
      <c r="AA50" s="64" t="s">
        <v>591</v>
      </c>
      <c r="AB50" s="65">
        <v>0.21</v>
      </c>
      <c r="AC50" s="66" t="s">
        <v>873</v>
      </c>
      <c r="AN50" s="555"/>
      <c r="AO50" s="556"/>
      <c r="AP50" s="304"/>
      <c r="AU50" s="83"/>
      <c r="AV50" s="77"/>
    </row>
    <row r="51" spans="20:48" x14ac:dyDescent="0.35">
      <c r="T51" s="54" t="s">
        <v>874</v>
      </c>
      <c r="U51" s="55">
        <v>1</v>
      </c>
      <c r="V51" s="56" t="s">
        <v>534</v>
      </c>
      <c r="W51" s="97"/>
      <c r="AA51" s="64" t="s">
        <v>598</v>
      </c>
      <c r="AB51" s="65">
        <v>0.21</v>
      </c>
      <c r="AC51" s="66" t="s">
        <v>875</v>
      </c>
      <c r="AN51" s="555"/>
      <c r="AO51" s="556"/>
      <c r="AP51" s="304"/>
      <c r="AU51" s="83"/>
      <c r="AV51" s="77"/>
    </row>
    <row r="52" spans="20:48" x14ac:dyDescent="0.35">
      <c r="T52" s="54" t="s">
        <v>442</v>
      </c>
      <c r="U52" s="55">
        <v>0.5</v>
      </c>
      <c r="V52" s="56" t="s">
        <v>536</v>
      </c>
      <c r="W52" s="97"/>
      <c r="AA52" s="64" t="s">
        <v>605</v>
      </c>
      <c r="AB52" s="65">
        <v>0.21</v>
      </c>
      <c r="AC52" s="66" t="s">
        <v>876</v>
      </c>
      <c r="AN52" s="555"/>
      <c r="AO52" s="556"/>
      <c r="AP52" s="304"/>
      <c r="AU52" s="83"/>
      <c r="AV52" s="77"/>
    </row>
    <row r="53" spans="20:48" x14ac:dyDescent="0.35">
      <c r="T53" s="54" t="s">
        <v>877</v>
      </c>
      <c r="U53" s="55">
        <v>0.4</v>
      </c>
      <c r="V53" s="56" t="s">
        <v>537</v>
      </c>
      <c r="W53" s="97"/>
      <c r="AA53" s="64" t="s">
        <v>612</v>
      </c>
      <c r="AB53" s="65">
        <v>0.21</v>
      </c>
      <c r="AC53" s="66" t="s">
        <v>878</v>
      </c>
      <c r="AN53" s="555"/>
      <c r="AO53" s="556"/>
      <c r="AP53" s="304"/>
      <c r="AU53" s="83"/>
      <c r="AV53" s="77"/>
    </row>
    <row r="54" spans="20:48" x14ac:dyDescent="0.35">
      <c r="T54" s="54" t="s">
        <v>458</v>
      </c>
      <c r="U54" s="55">
        <v>0.75</v>
      </c>
      <c r="V54" s="56" t="s">
        <v>538</v>
      </c>
      <c r="W54" s="97"/>
      <c r="AA54" s="64" t="s">
        <v>618</v>
      </c>
      <c r="AB54" s="65">
        <v>0.19</v>
      </c>
      <c r="AC54" s="66" t="s">
        <v>879</v>
      </c>
      <c r="AN54" s="555"/>
      <c r="AO54" s="556"/>
      <c r="AP54" s="304"/>
      <c r="AU54" s="83"/>
      <c r="AV54" s="77"/>
    </row>
    <row r="55" spans="20:48" ht="21.75" thickBot="1" x14ac:dyDescent="0.4">
      <c r="T55" s="54" t="s">
        <v>880</v>
      </c>
      <c r="U55" s="55">
        <v>0.19</v>
      </c>
      <c r="V55" s="56" t="s">
        <v>540</v>
      </c>
      <c r="W55" s="97"/>
      <c r="AA55" s="80" t="s">
        <v>881</v>
      </c>
      <c r="AB55" s="81">
        <v>0.19</v>
      </c>
      <c r="AC55" s="82" t="s">
        <v>882</v>
      </c>
      <c r="AN55" s="555"/>
      <c r="AO55" s="556"/>
      <c r="AP55" s="304"/>
      <c r="AU55" s="83"/>
      <c r="AV55" s="77"/>
    </row>
    <row r="56" spans="20:48" ht="21.75" thickBot="1" x14ac:dyDescent="0.4">
      <c r="T56" s="39" t="s">
        <v>411</v>
      </c>
      <c r="U56" s="91"/>
      <c r="V56" s="102"/>
      <c r="W56" s="97"/>
      <c r="AA56" s="42" t="s">
        <v>556</v>
      </c>
      <c r="AB56" s="43"/>
      <c r="AC56" s="44"/>
      <c r="AN56" s="555"/>
      <c r="AO56" s="556"/>
      <c r="AP56" s="304"/>
      <c r="AU56" s="83"/>
      <c r="AV56" s="77"/>
    </row>
    <row r="57" spans="20:48" x14ac:dyDescent="0.35">
      <c r="T57" s="54" t="s">
        <v>883</v>
      </c>
      <c r="U57" s="55">
        <v>0.18</v>
      </c>
      <c r="V57" s="56" t="s">
        <v>519</v>
      </c>
      <c r="W57" s="97"/>
      <c r="AA57" s="57" t="s">
        <v>562</v>
      </c>
      <c r="AB57" s="58">
        <v>0.45</v>
      </c>
      <c r="AC57" s="59" t="s">
        <v>658</v>
      </c>
      <c r="AN57" s="555"/>
      <c r="AO57" s="556"/>
      <c r="AP57" s="304"/>
      <c r="AU57" s="83"/>
      <c r="AV57" s="77"/>
    </row>
    <row r="58" spans="20:48" x14ac:dyDescent="0.35">
      <c r="T58" s="54" t="s">
        <v>884</v>
      </c>
      <c r="U58" s="55">
        <v>0.18</v>
      </c>
      <c r="V58" s="56" t="s">
        <v>520</v>
      </c>
      <c r="W58" s="97"/>
      <c r="AA58" s="64" t="s">
        <v>576</v>
      </c>
      <c r="AB58" s="65">
        <v>0.45</v>
      </c>
      <c r="AC58" s="66" t="s">
        <v>659</v>
      </c>
      <c r="AN58" s="555"/>
      <c r="AO58" s="556"/>
      <c r="AP58" s="304"/>
      <c r="AU58" s="83"/>
      <c r="AV58" s="77"/>
    </row>
    <row r="59" spans="20:48" ht="21.75" thickBot="1" x14ac:dyDescent="0.4">
      <c r="T59" s="104" t="s">
        <v>885</v>
      </c>
      <c r="U59" s="105">
        <v>0.18</v>
      </c>
      <c r="V59" s="106" t="s">
        <v>886</v>
      </c>
      <c r="W59" s="97"/>
      <c r="AA59" s="64" t="s">
        <v>585</v>
      </c>
      <c r="AB59" s="65">
        <v>0.45</v>
      </c>
      <c r="AC59" s="66" t="s">
        <v>660</v>
      </c>
      <c r="AN59" s="555"/>
      <c r="AO59" s="556"/>
      <c r="AP59" s="304"/>
      <c r="AU59" s="83"/>
      <c r="AV59" s="77"/>
    </row>
    <row r="60" spans="20:48" x14ac:dyDescent="0.35">
      <c r="V60" s="107"/>
      <c r="W60" s="97"/>
      <c r="AA60" s="64" t="s">
        <v>592</v>
      </c>
      <c r="AB60" s="65">
        <v>0.45</v>
      </c>
      <c r="AC60" s="66" t="s">
        <v>661</v>
      </c>
      <c r="AN60" s="555"/>
      <c r="AO60" s="556"/>
      <c r="AP60" s="304"/>
      <c r="AU60" s="83"/>
      <c r="AV60" s="77"/>
    </row>
    <row r="61" spans="20:48" x14ac:dyDescent="0.35">
      <c r="V61" s="107"/>
      <c r="W61" s="97"/>
      <c r="AA61" s="64" t="s">
        <v>599</v>
      </c>
      <c r="AB61" s="65">
        <v>0.45</v>
      </c>
      <c r="AC61" s="66" t="s">
        <v>662</v>
      </c>
      <c r="AN61" s="555"/>
      <c r="AO61" s="556"/>
      <c r="AP61" s="304"/>
      <c r="AU61" s="83"/>
      <c r="AV61" s="77"/>
    </row>
    <row r="62" spans="20:48" x14ac:dyDescent="0.35">
      <c r="V62" s="107"/>
      <c r="AA62" s="64" t="s">
        <v>606</v>
      </c>
      <c r="AB62" s="65">
        <v>0.46</v>
      </c>
      <c r="AC62" s="66" t="s">
        <v>663</v>
      </c>
      <c r="AN62" s="555"/>
      <c r="AO62" s="556"/>
      <c r="AP62" s="304"/>
      <c r="AU62" s="83"/>
      <c r="AV62" s="77"/>
    </row>
    <row r="63" spans="20:48" x14ac:dyDescent="0.35">
      <c r="V63" s="107"/>
      <c r="AA63" s="64" t="s">
        <v>599</v>
      </c>
      <c r="AB63" s="65">
        <v>0.45</v>
      </c>
      <c r="AC63" s="66" t="s">
        <v>664</v>
      </c>
      <c r="AN63" s="555"/>
      <c r="AO63" s="556"/>
      <c r="AP63" s="304"/>
      <c r="AU63" s="83"/>
      <c r="AV63" s="77"/>
    </row>
    <row r="64" spans="20:48" x14ac:dyDescent="0.35">
      <c r="V64" s="107"/>
      <c r="AA64" s="64" t="s">
        <v>619</v>
      </c>
      <c r="AB64" s="65">
        <v>0.42</v>
      </c>
      <c r="AC64" s="66" t="s">
        <v>665</v>
      </c>
      <c r="AN64" s="555"/>
      <c r="AO64" s="556"/>
      <c r="AP64" s="304"/>
      <c r="AU64" s="83"/>
      <c r="AV64" s="77"/>
    </row>
    <row r="65" spans="22:48" ht="21.75" thickBot="1" x14ac:dyDescent="0.4">
      <c r="V65" s="107"/>
      <c r="AA65" s="108" t="s">
        <v>666</v>
      </c>
      <c r="AB65" s="109">
        <v>0.42</v>
      </c>
      <c r="AC65" s="110" t="s">
        <v>667</v>
      </c>
      <c r="AN65" s="555"/>
      <c r="AO65" s="556"/>
      <c r="AP65" s="304"/>
      <c r="AU65" s="83"/>
      <c r="AV65" s="77"/>
    </row>
    <row r="66" spans="22:48" x14ac:dyDescent="0.35">
      <c r="V66" s="107"/>
      <c r="AN66" s="555"/>
      <c r="AO66" s="556"/>
      <c r="AP66" s="304"/>
      <c r="AU66" s="83"/>
      <c r="AV66" s="77"/>
    </row>
    <row r="67" spans="22:48" x14ac:dyDescent="0.35">
      <c r="AN67" s="555"/>
      <c r="AO67" s="556"/>
      <c r="AP67" s="304"/>
      <c r="AU67" s="83"/>
      <c r="AV67" s="77"/>
    </row>
    <row r="68" spans="22:48" x14ac:dyDescent="0.35">
      <c r="AN68" s="555"/>
      <c r="AO68" s="556"/>
      <c r="AP68" s="304"/>
      <c r="AU68" s="83"/>
      <c r="AV68" s="77"/>
    </row>
    <row r="69" spans="22:48" x14ac:dyDescent="0.35">
      <c r="AN69" s="555"/>
      <c r="AO69" s="556"/>
      <c r="AP69" s="304"/>
      <c r="AU69" s="83"/>
      <c r="AV69" s="77"/>
    </row>
    <row r="70" spans="22:48" x14ac:dyDescent="0.35">
      <c r="AN70" s="73"/>
      <c r="AO70" s="111"/>
      <c r="AP70" s="112"/>
      <c r="AV70" s="77"/>
    </row>
  </sheetData>
  <mergeCells count="55">
    <mergeCell ref="AN69:AO69"/>
    <mergeCell ref="AN58:AO58"/>
    <mergeCell ref="AN59:AO59"/>
    <mergeCell ref="AN60:AO60"/>
    <mergeCell ref="AN61:AO61"/>
    <mergeCell ref="AN62:AO62"/>
    <mergeCell ref="AN63:AO63"/>
    <mergeCell ref="AN64:AO64"/>
    <mergeCell ref="AN65:AO65"/>
    <mergeCell ref="AN66:AO66"/>
    <mergeCell ref="AN67:AO67"/>
    <mergeCell ref="AN68:AO68"/>
    <mergeCell ref="AN57:AO57"/>
    <mergeCell ref="AN44:AO44"/>
    <mergeCell ref="AN45:AO45"/>
    <mergeCell ref="AN47:AO47"/>
    <mergeCell ref="AN49:AO49"/>
    <mergeCell ref="AN50:AO50"/>
    <mergeCell ref="AN51:AO51"/>
    <mergeCell ref="AN52:AO52"/>
    <mergeCell ref="AN53:AO53"/>
    <mergeCell ref="AN54:AO54"/>
    <mergeCell ref="AN55:AO55"/>
    <mergeCell ref="AN56:AO56"/>
    <mergeCell ref="AN42:AO42"/>
    <mergeCell ref="AN25:AO25"/>
    <mergeCell ref="AN26:AO26"/>
    <mergeCell ref="AN31:AO31"/>
    <mergeCell ref="AN32:AO32"/>
    <mergeCell ref="AN33:AO33"/>
    <mergeCell ref="AN35:AO35"/>
    <mergeCell ref="AN36:AO36"/>
    <mergeCell ref="AN37:AO37"/>
    <mergeCell ref="AN39:AO39"/>
    <mergeCell ref="AN40:AO40"/>
    <mergeCell ref="AN41:AO41"/>
    <mergeCell ref="AN24:AO24"/>
    <mergeCell ref="AH1:AJ1"/>
    <mergeCell ref="AN12:AO12"/>
    <mergeCell ref="AN13:AO13"/>
    <mergeCell ref="AN14:AO14"/>
    <mergeCell ref="AN15:AO15"/>
    <mergeCell ref="AN16:AO16"/>
    <mergeCell ref="AN17:AO17"/>
    <mergeCell ref="AN18:AO18"/>
    <mergeCell ref="AN20:AO20"/>
    <mergeCell ref="AN21:AO21"/>
    <mergeCell ref="AN22:AO22"/>
    <mergeCell ref="AA1:AC1"/>
    <mergeCell ref="T1:V1"/>
    <mergeCell ref="C1:E1"/>
    <mergeCell ref="B3:B6"/>
    <mergeCell ref="B7:B9"/>
    <mergeCell ref="H1:J1"/>
    <mergeCell ref="M1:O1"/>
  </mergeCells>
  <phoneticPr fontId="0" type="noConversion"/>
  <dataValidations count="1">
    <dataValidation type="list" allowBlank="1" showInputMessage="1" showErrorMessage="1" sqref="AH3">
      <formula1>Cabernet</formula1>
    </dataValidation>
  </dataValidations>
  <pageMargins left="0.75" right="0.75" top="1" bottom="1" header="0" footer="0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22</vt:i4>
      </vt:variant>
    </vt:vector>
  </HeadingPairs>
  <TitlesOfParts>
    <vt:vector size="30" baseType="lpstr">
      <vt:lpstr>Hoja de pedido</vt:lpstr>
      <vt:lpstr>Mobiliario</vt:lpstr>
      <vt:lpstr>Maquinaria utensilios de apoyo</vt:lpstr>
      <vt:lpstr>Mantelería</vt:lpstr>
      <vt:lpstr>Vajilla</vt:lpstr>
      <vt:lpstr>Cubertería</vt:lpstr>
      <vt:lpstr>Cristalería</vt:lpstr>
      <vt:lpstr>Artículos</vt:lpstr>
      <vt:lpstr>'Hoja de pedido'!_MailEndCompose</vt:lpstr>
      <vt:lpstr>Apoyo_al_servicio_y_cocina</vt:lpstr>
      <vt:lpstr>Apoyo_salon</vt:lpstr>
      <vt:lpstr>Bague</vt:lpstr>
      <vt:lpstr>Cabernet</vt:lpstr>
      <vt:lpstr>Cobre</vt:lpstr>
      <vt:lpstr>Design</vt:lpstr>
      <vt:lpstr>Electrodomésticos_y_estufa</vt:lpstr>
      <vt:lpstr>Imperio</vt:lpstr>
      <vt:lpstr>Irene</vt:lpstr>
      <vt:lpstr>Istambul</vt:lpstr>
      <vt:lpstr>Liso</vt:lpstr>
      <vt:lpstr>Mantelería</vt:lpstr>
      <vt:lpstr>MODELO</vt:lpstr>
      <vt:lpstr>MODELOSILLA</vt:lpstr>
      <vt:lpstr>PRECIO</vt:lpstr>
      <vt:lpstr>Princesa</vt:lpstr>
      <vt:lpstr>Sillas_recepción</vt:lpstr>
      <vt:lpstr>Tipo_de_cubertería</vt:lpstr>
      <vt:lpstr>Tipos_de_mesas</vt:lpstr>
      <vt:lpstr>Tipos_mesas</vt:lpstr>
      <vt:lpstr>Tornado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</cp:lastModifiedBy>
  <cp:revision/>
  <cp:lastPrinted>2022-02-22T13:20:56Z</cp:lastPrinted>
  <dcterms:created xsi:type="dcterms:W3CDTF">1996-11-27T10:00:04Z</dcterms:created>
  <dcterms:modified xsi:type="dcterms:W3CDTF">2022-02-22T13:34:53Z</dcterms:modified>
  <cp:category/>
  <cp:contentStatus/>
</cp:coreProperties>
</file>